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ezaiartar\Desktop\tercih 2024\"/>
    </mc:Choice>
  </mc:AlternateContent>
  <xr:revisionPtr revIDLastSave="0" documentId="13_ncr:1_{7973AB28-8E10-4D9A-B348-4160FB91A957}" xr6:coauthVersionLast="47" xr6:coauthVersionMax="47" xr10:uidLastSave="{00000000-0000-0000-0000-000000000000}"/>
  <bookViews>
    <workbookView xWindow="-120" yWindow="-120" windowWidth="20730" windowHeight="11310" xr2:uid="{1CC25434-BA46-44FD-A4A8-923132B92B48}"/>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H200" i="1"/>
  <c r="G200" i="1"/>
  <c r="F200" i="1"/>
  <c r="D200" i="1"/>
  <c r="Q199" i="1"/>
  <c r="K199" i="1"/>
  <c r="I199" i="1"/>
  <c r="H199" i="1"/>
  <c r="G199" i="1"/>
  <c r="F199" i="1"/>
  <c r="D199" i="1"/>
  <c r="Q198" i="1"/>
  <c r="K198" i="1"/>
  <c r="I198" i="1" s="1"/>
  <c r="H198" i="1"/>
  <c r="G198" i="1"/>
  <c r="F198" i="1"/>
  <c r="D198" i="1"/>
  <c r="Q197" i="1"/>
  <c r="W194" i="1"/>
  <c r="V194" i="1"/>
  <c r="U194" i="1"/>
  <c r="T194" i="1"/>
  <c r="S194" i="1"/>
  <c r="R194" i="1"/>
  <c r="Q194" i="1"/>
  <c r="P194" i="1"/>
  <c r="O194" i="1"/>
  <c r="N194" i="1"/>
  <c r="X193" i="1"/>
  <c r="V193" i="1" s="1"/>
  <c r="T193" i="1"/>
  <c r="R193" i="1"/>
  <c r="Q193" i="1"/>
  <c r="P193" i="1"/>
  <c r="N193" i="1"/>
  <c r="O192" i="1"/>
  <c r="N192" i="1"/>
  <c r="W191" i="1"/>
  <c r="V191" i="1"/>
  <c r="U191" i="1"/>
  <c r="T191" i="1"/>
  <c r="S191" i="1"/>
  <c r="R191" i="1"/>
  <c r="Q191" i="1"/>
  <c r="P191" i="1"/>
  <c r="O191" i="1"/>
  <c r="N191" i="1"/>
  <c r="X190" i="1"/>
  <c r="P190" i="1" s="1"/>
  <c r="O189" i="1"/>
  <c r="N189" i="1"/>
  <c r="W188" i="1"/>
  <c r="V188" i="1"/>
  <c r="U188" i="1"/>
  <c r="T188" i="1"/>
  <c r="S188" i="1"/>
  <c r="R188" i="1"/>
  <c r="Q188" i="1"/>
  <c r="P188" i="1"/>
  <c r="O188" i="1"/>
  <c r="N188" i="1"/>
  <c r="X187" i="1"/>
  <c r="U187" i="1" s="1"/>
  <c r="W187" i="1"/>
  <c r="V187" i="1"/>
  <c r="T187" i="1"/>
  <c r="S187" i="1"/>
  <c r="R187" i="1"/>
  <c r="P187" i="1"/>
  <c r="O187" i="1"/>
  <c r="N187" i="1"/>
  <c r="O186" i="1"/>
  <c r="N186" i="1"/>
  <c r="W185" i="1"/>
  <c r="V185" i="1"/>
  <c r="U185" i="1"/>
  <c r="T185" i="1"/>
  <c r="S185" i="1"/>
  <c r="R185" i="1"/>
  <c r="Q185" i="1"/>
  <c r="P185" i="1"/>
  <c r="O185" i="1"/>
  <c r="N185" i="1"/>
  <c r="X184" i="1"/>
  <c r="T184" i="1" s="1"/>
  <c r="O183" i="1"/>
  <c r="N183" i="1"/>
  <c r="W182" i="1"/>
  <c r="V182" i="1"/>
  <c r="U182" i="1"/>
  <c r="T182" i="1"/>
  <c r="S182" i="1"/>
  <c r="R182" i="1"/>
  <c r="Q182" i="1"/>
  <c r="P182" i="1"/>
  <c r="O182" i="1"/>
  <c r="N182" i="1"/>
  <c r="X181" i="1"/>
  <c r="V181" i="1" s="1"/>
  <c r="W181" i="1"/>
  <c r="U181" i="1"/>
  <c r="T181" i="1"/>
  <c r="S181" i="1"/>
  <c r="Q181" i="1"/>
  <c r="P181" i="1"/>
  <c r="O181" i="1"/>
  <c r="O180" i="1"/>
  <c r="N180" i="1"/>
  <c r="W179" i="1"/>
  <c r="V179" i="1"/>
  <c r="U179" i="1"/>
  <c r="T179" i="1"/>
  <c r="S179" i="1"/>
  <c r="R179" i="1"/>
  <c r="Q179" i="1"/>
  <c r="P179" i="1"/>
  <c r="O179" i="1"/>
  <c r="N179" i="1"/>
  <c r="X178" i="1"/>
  <c r="V178" i="1" s="1"/>
  <c r="T178" i="1"/>
  <c r="P178" i="1"/>
  <c r="O177" i="1"/>
  <c r="N177" i="1"/>
  <c r="W176" i="1"/>
  <c r="V176" i="1"/>
  <c r="U176" i="1"/>
  <c r="T176" i="1"/>
  <c r="S176" i="1"/>
  <c r="R176" i="1"/>
  <c r="Q176" i="1"/>
  <c r="P176" i="1"/>
  <c r="O176" i="1"/>
  <c r="N176" i="1"/>
  <c r="X175" i="1"/>
  <c r="W175" i="1"/>
  <c r="V175" i="1"/>
  <c r="U175" i="1"/>
  <c r="T175" i="1"/>
  <c r="S175" i="1"/>
  <c r="R175" i="1"/>
  <c r="Q175" i="1"/>
  <c r="P175" i="1"/>
  <c r="O175" i="1"/>
  <c r="N175" i="1"/>
  <c r="O174" i="1"/>
  <c r="N174" i="1"/>
  <c r="W173" i="1"/>
  <c r="V173" i="1"/>
  <c r="U173" i="1"/>
  <c r="T173" i="1"/>
  <c r="S173" i="1"/>
  <c r="R173" i="1"/>
  <c r="Q173" i="1"/>
  <c r="P173" i="1"/>
  <c r="O173" i="1"/>
  <c r="N173" i="1"/>
  <c r="X172" i="1"/>
  <c r="V172" i="1"/>
  <c r="P172" i="1"/>
  <c r="N172" i="1"/>
  <c r="O171" i="1"/>
  <c r="N171" i="1"/>
  <c r="W170" i="1"/>
  <c r="V170" i="1"/>
  <c r="U170" i="1"/>
  <c r="T170" i="1"/>
  <c r="S170" i="1"/>
  <c r="R170" i="1"/>
  <c r="Q170" i="1"/>
  <c r="P170" i="1"/>
  <c r="O170" i="1"/>
  <c r="N170" i="1"/>
  <c r="X169" i="1"/>
  <c r="V169" i="1" s="1"/>
  <c r="W169" i="1"/>
  <c r="U169" i="1"/>
  <c r="T169" i="1"/>
  <c r="S169" i="1"/>
  <c r="R169" i="1"/>
  <c r="Q169" i="1"/>
  <c r="P169" i="1"/>
  <c r="O169" i="1"/>
  <c r="N169" i="1"/>
  <c r="O168" i="1"/>
  <c r="N168" i="1"/>
  <c r="W167" i="1"/>
  <c r="V167" i="1"/>
  <c r="U167" i="1"/>
  <c r="T167" i="1"/>
  <c r="S167" i="1"/>
  <c r="R167" i="1"/>
  <c r="Q167" i="1"/>
  <c r="P167" i="1"/>
  <c r="O167" i="1"/>
  <c r="N167" i="1"/>
  <c r="X166" i="1"/>
  <c r="V166" i="1"/>
  <c r="P166" i="1"/>
  <c r="N166" i="1"/>
  <c r="O165" i="1"/>
  <c r="N165" i="1"/>
  <c r="W164" i="1"/>
  <c r="V164" i="1"/>
  <c r="U164" i="1"/>
  <c r="T164" i="1"/>
  <c r="S164" i="1"/>
  <c r="R164" i="1"/>
  <c r="Q164" i="1"/>
  <c r="P164" i="1"/>
  <c r="O164" i="1"/>
  <c r="N164" i="1"/>
  <c r="X163" i="1"/>
  <c r="V163" i="1" s="1"/>
  <c r="W163" i="1"/>
  <c r="U163" i="1"/>
  <c r="T163" i="1"/>
  <c r="S163" i="1"/>
  <c r="R163" i="1"/>
  <c r="Q163" i="1"/>
  <c r="P163" i="1"/>
  <c r="O163" i="1"/>
  <c r="N163" i="1"/>
  <c r="O162" i="1"/>
  <c r="N162" i="1"/>
  <c r="W161" i="1"/>
  <c r="V161" i="1"/>
  <c r="U161" i="1"/>
  <c r="T161" i="1"/>
  <c r="S161" i="1"/>
  <c r="R161" i="1"/>
  <c r="Q161" i="1"/>
  <c r="P161" i="1"/>
  <c r="O161" i="1"/>
  <c r="N161" i="1"/>
  <c r="X160" i="1"/>
  <c r="V160" i="1"/>
  <c r="P160" i="1"/>
  <c r="N160" i="1"/>
  <c r="O159" i="1"/>
  <c r="N159" i="1"/>
  <c r="W158" i="1"/>
  <c r="V158" i="1"/>
  <c r="U158" i="1"/>
  <c r="T158" i="1"/>
  <c r="S158" i="1"/>
  <c r="R158" i="1"/>
  <c r="Q158" i="1"/>
  <c r="P158" i="1"/>
  <c r="O158" i="1"/>
  <c r="N158" i="1"/>
  <c r="X157" i="1"/>
  <c r="W157" i="1"/>
  <c r="V157" i="1"/>
  <c r="U157" i="1"/>
  <c r="T157" i="1"/>
  <c r="S157" i="1"/>
  <c r="R157" i="1"/>
  <c r="Q157" i="1"/>
  <c r="P157" i="1"/>
  <c r="O157" i="1"/>
  <c r="N157" i="1"/>
  <c r="O156" i="1"/>
  <c r="N156" i="1"/>
  <c r="W155" i="1"/>
  <c r="V155" i="1"/>
  <c r="U155" i="1"/>
  <c r="T155" i="1"/>
  <c r="S155" i="1"/>
  <c r="R155" i="1"/>
  <c r="Q155" i="1"/>
  <c r="P155" i="1"/>
  <c r="O155" i="1"/>
  <c r="N155" i="1"/>
  <c r="X154" i="1"/>
  <c r="R154" i="1" s="1"/>
  <c r="O153" i="1"/>
  <c r="N153" i="1"/>
  <c r="W152" i="1"/>
  <c r="V152" i="1"/>
  <c r="U152" i="1"/>
  <c r="T152" i="1"/>
  <c r="S152" i="1"/>
  <c r="R152" i="1"/>
  <c r="Q152" i="1"/>
  <c r="P152" i="1"/>
  <c r="O152" i="1"/>
  <c r="N152" i="1"/>
  <c r="X151" i="1"/>
  <c r="V151" i="1" s="1"/>
  <c r="W151" i="1"/>
  <c r="U151" i="1"/>
  <c r="T151" i="1"/>
  <c r="S151" i="1"/>
  <c r="R151" i="1"/>
  <c r="Q151" i="1"/>
  <c r="P151" i="1"/>
  <c r="O151" i="1"/>
  <c r="N151" i="1"/>
  <c r="O150" i="1"/>
  <c r="N150" i="1"/>
  <c r="W149" i="1"/>
  <c r="V149" i="1"/>
  <c r="U149" i="1"/>
  <c r="T149" i="1"/>
  <c r="S149" i="1"/>
  <c r="R149" i="1"/>
  <c r="Q149" i="1"/>
  <c r="P149" i="1"/>
  <c r="O149" i="1"/>
  <c r="N149" i="1"/>
  <c r="X148" i="1"/>
  <c r="T148" i="1" s="1"/>
  <c r="O147" i="1"/>
  <c r="N147" i="1"/>
  <c r="W146" i="1"/>
  <c r="V146" i="1"/>
  <c r="U146" i="1"/>
  <c r="T146" i="1"/>
  <c r="S146" i="1"/>
  <c r="R146" i="1"/>
  <c r="Q146" i="1"/>
  <c r="P146" i="1"/>
  <c r="O146" i="1"/>
  <c r="N146" i="1"/>
  <c r="X145" i="1"/>
  <c r="W145" i="1"/>
  <c r="V145" i="1"/>
  <c r="U145" i="1"/>
  <c r="T145" i="1"/>
  <c r="S145" i="1"/>
  <c r="R145" i="1"/>
  <c r="Q145" i="1"/>
  <c r="P145" i="1"/>
  <c r="O145" i="1"/>
  <c r="N145" i="1"/>
  <c r="O144" i="1"/>
  <c r="N144" i="1"/>
  <c r="W143" i="1"/>
  <c r="V143" i="1"/>
  <c r="U143" i="1"/>
  <c r="T143" i="1"/>
  <c r="S143" i="1"/>
  <c r="R143" i="1"/>
  <c r="Q143" i="1"/>
  <c r="P143" i="1"/>
  <c r="O143" i="1"/>
  <c r="N143" i="1"/>
  <c r="X142" i="1"/>
  <c r="V142" i="1"/>
  <c r="T142" i="1"/>
  <c r="R142" i="1"/>
  <c r="P142" i="1"/>
  <c r="N142" i="1"/>
  <c r="O141" i="1"/>
  <c r="N141" i="1"/>
  <c r="W140" i="1"/>
  <c r="V140" i="1"/>
  <c r="U140" i="1"/>
  <c r="T140" i="1"/>
  <c r="S140" i="1"/>
  <c r="R140" i="1"/>
  <c r="Q140" i="1"/>
  <c r="P140" i="1"/>
  <c r="O140" i="1"/>
  <c r="N140" i="1"/>
  <c r="X139" i="1"/>
  <c r="W139" i="1"/>
  <c r="V139" i="1"/>
  <c r="U139" i="1"/>
  <c r="T139" i="1"/>
  <c r="S139" i="1"/>
  <c r="R139" i="1"/>
  <c r="Q139" i="1"/>
  <c r="P139" i="1"/>
  <c r="O139" i="1"/>
  <c r="N139" i="1"/>
  <c r="O138" i="1"/>
  <c r="N138" i="1"/>
  <c r="W137" i="1"/>
  <c r="V137" i="1"/>
  <c r="U137" i="1"/>
  <c r="T137" i="1"/>
  <c r="S137" i="1"/>
  <c r="R137" i="1"/>
  <c r="Q137" i="1"/>
  <c r="P137" i="1"/>
  <c r="O137" i="1"/>
  <c r="N137" i="1"/>
  <c r="X136" i="1"/>
  <c r="V136" i="1" s="1"/>
  <c r="T136" i="1"/>
  <c r="P136" i="1"/>
  <c r="O135" i="1"/>
  <c r="N135" i="1"/>
  <c r="W134" i="1"/>
  <c r="V134" i="1"/>
  <c r="U134" i="1"/>
  <c r="T134" i="1"/>
  <c r="S134" i="1"/>
  <c r="R134" i="1"/>
  <c r="Q134" i="1"/>
  <c r="P134" i="1"/>
  <c r="O134" i="1"/>
  <c r="N134" i="1"/>
  <c r="X133" i="1"/>
  <c r="V133" i="1" s="1"/>
  <c r="W133" i="1"/>
  <c r="U133" i="1"/>
  <c r="T133" i="1"/>
  <c r="S133" i="1"/>
  <c r="R133" i="1"/>
  <c r="Q133" i="1"/>
  <c r="P133" i="1"/>
  <c r="O133" i="1"/>
  <c r="N133" i="1"/>
  <c r="O132" i="1"/>
  <c r="N132" i="1"/>
  <c r="W131" i="1"/>
  <c r="V131" i="1"/>
  <c r="U131" i="1"/>
  <c r="T131" i="1"/>
  <c r="S131" i="1"/>
  <c r="R131" i="1"/>
  <c r="Q131" i="1"/>
  <c r="P131" i="1"/>
  <c r="O131" i="1"/>
  <c r="N131" i="1"/>
  <c r="X130" i="1"/>
  <c r="V130" i="1" s="1"/>
  <c r="T130" i="1"/>
  <c r="P130" i="1"/>
  <c r="O129" i="1"/>
  <c r="N129" i="1"/>
  <c r="W128" i="1"/>
  <c r="V128" i="1"/>
  <c r="U128" i="1"/>
  <c r="T128" i="1"/>
  <c r="S128" i="1"/>
  <c r="R128" i="1"/>
  <c r="Q128" i="1"/>
  <c r="P128" i="1"/>
  <c r="O128" i="1"/>
  <c r="N128" i="1"/>
  <c r="X127" i="1"/>
  <c r="W127" i="1"/>
  <c r="V127" i="1"/>
  <c r="U127" i="1"/>
  <c r="T127" i="1"/>
  <c r="S127" i="1"/>
  <c r="R127" i="1"/>
  <c r="Q127" i="1"/>
  <c r="P127" i="1"/>
  <c r="O127" i="1"/>
  <c r="N127" i="1"/>
  <c r="O126" i="1"/>
  <c r="N126" i="1"/>
  <c r="W125" i="1"/>
  <c r="V125" i="1"/>
  <c r="U125" i="1"/>
  <c r="T125" i="1"/>
  <c r="S125" i="1"/>
  <c r="R125" i="1"/>
  <c r="Q125" i="1"/>
  <c r="P125" i="1"/>
  <c r="O125" i="1"/>
  <c r="N125" i="1"/>
  <c r="X124" i="1"/>
  <c r="V124" i="1"/>
  <c r="R124" i="1"/>
  <c r="P124" i="1"/>
  <c r="N124" i="1"/>
  <c r="O123" i="1"/>
  <c r="N123" i="1"/>
  <c r="W122" i="1"/>
  <c r="V122" i="1"/>
  <c r="U122" i="1"/>
  <c r="T122" i="1"/>
  <c r="S122" i="1"/>
  <c r="R122" i="1"/>
  <c r="Q122" i="1"/>
  <c r="P122" i="1"/>
  <c r="O122" i="1"/>
  <c r="N122" i="1"/>
  <c r="X121" i="1"/>
  <c r="V121" i="1" s="1"/>
  <c r="W121" i="1"/>
  <c r="U121" i="1"/>
  <c r="T121" i="1"/>
  <c r="S121" i="1"/>
  <c r="Q121" i="1"/>
  <c r="P121" i="1"/>
  <c r="O121" i="1"/>
  <c r="N121" i="1"/>
  <c r="O120" i="1"/>
  <c r="N120" i="1"/>
  <c r="W119" i="1"/>
  <c r="V119" i="1"/>
  <c r="U119" i="1"/>
  <c r="T119" i="1"/>
  <c r="S119" i="1"/>
  <c r="R119" i="1"/>
  <c r="Q119" i="1"/>
  <c r="P119" i="1"/>
  <c r="O119" i="1"/>
  <c r="N119" i="1"/>
  <c r="X118" i="1"/>
  <c r="V118" i="1" s="1"/>
  <c r="T118" i="1"/>
  <c r="P118" i="1"/>
  <c r="O117" i="1"/>
  <c r="N117" i="1"/>
  <c r="W116" i="1"/>
  <c r="V116" i="1"/>
  <c r="U116" i="1"/>
  <c r="T116" i="1"/>
  <c r="S116" i="1"/>
  <c r="O116" i="1"/>
  <c r="N116" i="1"/>
  <c r="X115" i="1"/>
  <c r="V115" i="1"/>
  <c r="T115" i="1"/>
  <c r="O115" i="1"/>
  <c r="O114" i="1"/>
  <c r="N114" i="1"/>
  <c r="W113" i="1"/>
  <c r="V113" i="1"/>
  <c r="U113" i="1"/>
  <c r="T113" i="1"/>
  <c r="S113" i="1"/>
  <c r="O113" i="1"/>
  <c r="N113" i="1"/>
  <c r="X112" i="1"/>
  <c r="V112" i="1" s="1"/>
  <c r="W112" i="1"/>
  <c r="U112" i="1"/>
  <c r="T112" i="1"/>
  <c r="S112" i="1"/>
  <c r="N112" i="1"/>
  <c r="O111" i="1"/>
  <c r="N111" i="1"/>
  <c r="W110" i="1"/>
  <c r="V110" i="1"/>
  <c r="U110" i="1"/>
  <c r="T110" i="1"/>
  <c r="S110" i="1"/>
  <c r="O110" i="1"/>
  <c r="N110" i="1"/>
  <c r="X109" i="1"/>
  <c r="V109" i="1"/>
  <c r="T109" i="1"/>
  <c r="O109" i="1"/>
  <c r="O108" i="1"/>
  <c r="N108" i="1"/>
  <c r="W107" i="1"/>
  <c r="V107" i="1"/>
  <c r="U107" i="1"/>
  <c r="T107" i="1"/>
  <c r="S107" i="1"/>
  <c r="O107" i="1"/>
  <c r="N107" i="1"/>
  <c r="X106" i="1"/>
  <c r="V106" i="1" s="1"/>
  <c r="W106" i="1"/>
  <c r="U106" i="1"/>
  <c r="T106" i="1"/>
  <c r="S106" i="1"/>
  <c r="O106" i="1"/>
  <c r="N106" i="1"/>
  <c r="O105" i="1"/>
  <c r="N105" i="1"/>
  <c r="W104" i="1"/>
  <c r="V104" i="1"/>
  <c r="U104" i="1"/>
  <c r="T104" i="1"/>
  <c r="S104" i="1"/>
  <c r="O104" i="1"/>
  <c r="N104" i="1"/>
  <c r="X103" i="1"/>
  <c r="V103" i="1" s="1"/>
  <c r="T103" i="1"/>
  <c r="O102" i="1"/>
  <c r="N102" i="1"/>
  <c r="W101" i="1"/>
  <c r="V101" i="1"/>
  <c r="U101" i="1"/>
  <c r="T101" i="1"/>
  <c r="S101" i="1"/>
  <c r="R101" i="1"/>
  <c r="Q101" i="1"/>
  <c r="P101" i="1"/>
  <c r="O101" i="1"/>
  <c r="N101" i="1"/>
  <c r="X100" i="1"/>
  <c r="V100" i="1" s="1"/>
  <c r="T100" i="1"/>
  <c r="P100" i="1"/>
  <c r="O99" i="1"/>
  <c r="N99" i="1"/>
  <c r="W98" i="1"/>
  <c r="V98" i="1"/>
  <c r="U98" i="1"/>
  <c r="T98" i="1"/>
  <c r="S98" i="1"/>
  <c r="R98" i="1"/>
  <c r="Q98" i="1"/>
  <c r="P98" i="1"/>
  <c r="O98" i="1"/>
  <c r="N98" i="1"/>
  <c r="X97" i="1"/>
  <c r="V97" i="1" s="1"/>
  <c r="W97" i="1"/>
  <c r="U97" i="1"/>
  <c r="T97" i="1"/>
  <c r="S97" i="1"/>
  <c r="R97" i="1"/>
  <c r="Q97" i="1"/>
  <c r="P97" i="1"/>
  <c r="O97" i="1"/>
  <c r="N97" i="1"/>
  <c r="O96" i="1"/>
  <c r="N96" i="1"/>
  <c r="W95" i="1"/>
  <c r="V95" i="1"/>
  <c r="U95" i="1"/>
  <c r="T95" i="1"/>
  <c r="S95" i="1"/>
  <c r="R95" i="1"/>
  <c r="Q95" i="1"/>
  <c r="P95" i="1"/>
  <c r="O95" i="1"/>
  <c r="N95" i="1"/>
  <c r="X94" i="1"/>
  <c r="V94" i="1" s="1"/>
  <c r="T94" i="1"/>
  <c r="P94" i="1"/>
  <c r="O93" i="1"/>
  <c r="N93" i="1"/>
  <c r="W92" i="1"/>
  <c r="V92" i="1"/>
  <c r="U92" i="1"/>
  <c r="T92" i="1"/>
  <c r="S92" i="1"/>
  <c r="R92" i="1"/>
  <c r="Q92" i="1"/>
  <c r="P92" i="1"/>
  <c r="O92" i="1"/>
  <c r="N92" i="1"/>
  <c r="X91" i="1"/>
  <c r="W91" i="1"/>
  <c r="V91" i="1"/>
  <c r="U91" i="1"/>
  <c r="T91" i="1"/>
  <c r="S91" i="1"/>
  <c r="R91" i="1"/>
  <c r="Q91" i="1"/>
  <c r="P91" i="1"/>
  <c r="O91" i="1"/>
  <c r="N91" i="1"/>
  <c r="O90" i="1"/>
  <c r="N90" i="1"/>
  <c r="W89" i="1"/>
  <c r="V89" i="1"/>
  <c r="U89" i="1"/>
  <c r="T89" i="1"/>
  <c r="S89" i="1"/>
  <c r="R89" i="1"/>
  <c r="Q89" i="1"/>
  <c r="P89" i="1"/>
  <c r="O89" i="1"/>
  <c r="N89" i="1"/>
  <c r="X88" i="1"/>
  <c r="V88" i="1"/>
  <c r="R88" i="1"/>
  <c r="P88" i="1"/>
  <c r="N88" i="1"/>
  <c r="O87" i="1"/>
  <c r="N87" i="1"/>
  <c r="W86" i="1"/>
  <c r="V86" i="1"/>
  <c r="U86" i="1"/>
  <c r="T86" i="1"/>
  <c r="S86" i="1"/>
  <c r="R86" i="1"/>
  <c r="Q86" i="1"/>
  <c r="P86" i="1"/>
  <c r="O86" i="1"/>
  <c r="N86" i="1"/>
  <c r="X85" i="1"/>
  <c r="V85" i="1" s="1"/>
  <c r="W85" i="1"/>
  <c r="U85" i="1"/>
  <c r="T85" i="1"/>
  <c r="S85" i="1"/>
  <c r="Q85" i="1"/>
  <c r="P85" i="1"/>
  <c r="O85" i="1"/>
  <c r="N85" i="1"/>
  <c r="O84" i="1"/>
  <c r="N84" i="1"/>
  <c r="W83" i="1"/>
  <c r="V83" i="1"/>
  <c r="U83" i="1"/>
  <c r="T83" i="1"/>
  <c r="S83" i="1"/>
  <c r="R83" i="1"/>
  <c r="Q83" i="1"/>
  <c r="P83" i="1"/>
  <c r="O83" i="1"/>
  <c r="N83" i="1"/>
  <c r="X82" i="1"/>
  <c r="V82" i="1" s="1"/>
  <c r="T82" i="1"/>
  <c r="P82" i="1"/>
  <c r="O81" i="1"/>
  <c r="N81" i="1"/>
  <c r="W80" i="1"/>
  <c r="V80" i="1"/>
  <c r="U80" i="1"/>
  <c r="T80" i="1"/>
  <c r="S80" i="1"/>
  <c r="R80" i="1"/>
  <c r="Q80" i="1"/>
  <c r="P80" i="1"/>
  <c r="O80" i="1"/>
  <c r="N80" i="1"/>
  <c r="X79" i="1"/>
  <c r="W79" i="1"/>
  <c r="V79" i="1"/>
  <c r="U79" i="1"/>
  <c r="T79" i="1"/>
  <c r="S79" i="1"/>
  <c r="R79" i="1"/>
  <c r="Q79" i="1"/>
  <c r="P79" i="1"/>
  <c r="O79" i="1"/>
  <c r="N79" i="1"/>
  <c r="O78" i="1"/>
  <c r="N78" i="1"/>
  <c r="W77" i="1"/>
  <c r="V77" i="1"/>
  <c r="U77" i="1"/>
  <c r="T77" i="1"/>
  <c r="S77" i="1"/>
  <c r="R77" i="1"/>
  <c r="Q77" i="1"/>
  <c r="P77" i="1"/>
  <c r="O77" i="1"/>
  <c r="N77" i="1"/>
  <c r="X76" i="1"/>
  <c r="V76" i="1"/>
  <c r="R76" i="1"/>
  <c r="P76" i="1"/>
  <c r="N76" i="1"/>
  <c r="O75" i="1"/>
  <c r="N75" i="1"/>
  <c r="W74" i="1"/>
  <c r="V74" i="1"/>
  <c r="U74" i="1"/>
  <c r="T74" i="1"/>
  <c r="S74" i="1"/>
  <c r="R74" i="1"/>
  <c r="Q74" i="1"/>
  <c r="P74" i="1"/>
  <c r="O74" i="1"/>
  <c r="N74" i="1"/>
  <c r="X73" i="1"/>
  <c r="V73" i="1" s="1"/>
  <c r="W73" i="1"/>
  <c r="U73" i="1"/>
  <c r="T73" i="1"/>
  <c r="S73" i="1"/>
  <c r="R73" i="1"/>
  <c r="Q73" i="1"/>
  <c r="P73" i="1"/>
  <c r="O73" i="1"/>
  <c r="N73" i="1"/>
  <c r="O72" i="1"/>
  <c r="N72" i="1"/>
  <c r="W71" i="1"/>
  <c r="V71" i="1"/>
  <c r="U71" i="1"/>
  <c r="T71" i="1"/>
  <c r="S71" i="1"/>
  <c r="R71" i="1"/>
  <c r="Q71" i="1"/>
  <c r="P71" i="1"/>
  <c r="O71" i="1"/>
  <c r="N71" i="1"/>
  <c r="X70" i="1"/>
  <c r="V70" i="1"/>
  <c r="R70" i="1"/>
  <c r="P70" i="1"/>
  <c r="N70" i="1"/>
  <c r="O69" i="1"/>
  <c r="N69" i="1"/>
  <c r="W68" i="1"/>
  <c r="V68" i="1"/>
  <c r="U68" i="1"/>
  <c r="T68" i="1"/>
  <c r="S68" i="1"/>
  <c r="R68" i="1"/>
  <c r="Q68" i="1"/>
  <c r="P68" i="1"/>
  <c r="O68" i="1"/>
  <c r="N68" i="1"/>
  <c r="X67" i="1"/>
  <c r="W67" i="1"/>
  <c r="V67" i="1"/>
  <c r="U67" i="1"/>
  <c r="T67" i="1"/>
  <c r="S67" i="1"/>
  <c r="R67" i="1"/>
  <c r="Q67" i="1"/>
  <c r="P67" i="1"/>
  <c r="O67" i="1"/>
  <c r="N67" i="1"/>
  <c r="O66" i="1"/>
  <c r="N66" i="1"/>
  <c r="W65" i="1"/>
  <c r="V65" i="1"/>
  <c r="U65" i="1"/>
  <c r="T65" i="1"/>
  <c r="S65" i="1"/>
  <c r="R65" i="1"/>
  <c r="Q65" i="1"/>
  <c r="P65" i="1"/>
  <c r="O65" i="1"/>
  <c r="N65" i="1"/>
  <c r="X64" i="1"/>
  <c r="R64" i="1" s="1"/>
  <c r="O63" i="1"/>
  <c r="N63" i="1"/>
  <c r="W62" i="1"/>
  <c r="V62" i="1"/>
  <c r="U62" i="1"/>
  <c r="T62" i="1"/>
  <c r="S62" i="1"/>
  <c r="R62" i="1"/>
  <c r="Q62" i="1"/>
  <c r="P62" i="1"/>
  <c r="O62" i="1"/>
  <c r="N62" i="1"/>
  <c r="X61" i="1"/>
  <c r="V61" i="1" s="1"/>
  <c r="W61" i="1"/>
  <c r="U61" i="1"/>
  <c r="T61" i="1"/>
  <c r="S61" i="1"/>
  <c r="R61" i="1"/>
  <c r="Q61" i="1"/>
  <c r="P61" i="1"/>
  <c r="O61" i="1"/>
  <c r="N61" i="1"/>
  <c r="O60" i="1"/>
  <c r="N60" i="1"/>
  <c r="W59" i="1"/>
  <c r="V59" i="1"/>
  <c r="U59" i="1"/>
  <c r="T59" i="1"/>
  <c r="S59" i="1"/>
  <c r="R59" i="1"/>
  <c r="Q59" i="1"/>
  <c r="P59" i="1"/>
  <c r="O59" i="1"/>
  <c r="N59" i="1"/>
  <c r="X58" i="1"/>
  <c r="O57" i="1"/>
  <c r="N57" i="1"/>
  <c r="W56" i="1"/>
  <c r="V56" i="1"/>
  <c r="U56" i="1"/>
  <c r="T56" i="1"/>
  <c r="S56" i="1"/>
  <c r="R56" i="1"/>
  <c r="Q56" i="1"/>
  <c r="P56" i="1"/>
  <c r="O56" i="1"/>
  <c r="N56" i="1"/>
  <c r="X55" i="1"/>
  <c r="W55" i="1"/>
  <c r="V55" i="1"/>
  <c r="U55" i="1"/>
  <c r="T55" i="1"/>
  <c r="S55" i="1"/>
  <c r="R55" i="1"/>
  <c r="Q55" i="1"/>
  <c r="P55" i="1"/>
  <c r="O55" i="1"/>
  <c r="N55" i="1"/>
  <c r="O54" i="1"/>
  <c r="N54" i="1"/>
  <c r="W53" i="1"/>
  <c r="V53" i="1"/>
  <c r="U53" i="1"/>
  <c r="T53" i="1"/>
  <c r="S53" i="1"/>
  <c r="R53" i="1"/>
  <c r="Q53" i="1"/>
  <c r="P53" i="1"/>
  <c r="O53" i="1"/>
  <c r="N53" i="1"/>
  <c r="X52" i="1"/>
  <c r="V52" i="1"/>
  <c r="T52" i="1"/>
  <c r="R52" i="1"/>
  <c r="P52" i="1"/>
  <c r="N52" i="1"/>
  <c r="O51" i="1"/>
  <c r="N51" i="1"/>
  <c r="W50" i="1"/>
  <c r="V50" i="1"/>
  <c r="U50" i="1"/>
  <c r="T50" i="1"/>
  <c r="S50" i="1"/>
  <c r="R50" i="1"/>
  <c r="Q50" i="1"/>
  <c r="P50" i="1"/>
  <c r="O50" i="1"/>
  <c r="N50" i="1"/>
  <c r="X49" i="1"/>
  <c r="V49" i="1" s="1"/>
  <c r="W49" i="1"/>
  <c r="U49" i="1"/>
  <c r="T49" i="1"/>
  <c r="S49" i="1"/>
  <c r="Q49" i="1"/>
  <c r="P49" i="1"/>
  <c r="O49" i="1"/>
  <c r="N49" i="1"/>
  <c r="O48" i="1"/>
  <c r="N48" i="1"/>
  <c r="W47" i="1"/>
  <c r="V47" i="1"/>
  <c r="U47" i="1"/>
  <c r="T47" i="1"/>
  <c r="S47" i="1"/>
  <c r="R47" i="1"/>
  <c r="Q47" i="1"/>
  <c r="P47" i="1"/>
  <c r="O47" i="1"/>
  <c r="N47" i="1"/>
  <c r="X46" i="1"/>
  <c r="P46" i="1"/>
  <c r="O45" i="1"/>
  <c r="N45" i="1"/>
  <c r="W44" i="1"/>
  <c r="V44" i="1"/>
  <c r="U44" i="1"/>
  <c r="T44" i="1"/>
  <c r="S44" i="1"/>
  <c r="R44" i="1"/>
  <c r="Q44" i="1"/>
  <c r="P44" i="1"/>
  <c r="O44" i="1"/>
  <c r="N44" i="1"/>
  <c r="X43" i="1"/>
  <c r="W43" i="1"/>
  <c r="V43" i="1"/>
  <c r="U43" i="1"/>
  <c r="T43" i="1"/>
  <c r="S43" i="1"/>
  <c r="R43" i="1"/>
  <c r="Q43" i="1"/>
  <c r="P43" i="1"/>
  <c r="O43" i="1"/>
  <c r="N43" i="1"/>
  <c r="O42" i="1"/>
  <c r="N42" i="1"/>
  <c r="W41" i="1"/>
  <c r="V41" i="1"/>
  <c r="U41" i="1"/>
  <c r="T41" i="1"/>
  <c r="S41" i="1"/>
  <c r="R41" i="1"/>
  <c r="Q41" i="1"/>
  <c r="P41" i="1"/>
  <c r="O41" i="1"/>
  <c r="N41" i="1"/>
  <c r="X40" i="1"/>
  <c r="V40" i="1"/>
  <c r="T40" i="1"/>
  <c r="R40" i="1"/>
  <c r="P40" i="1"/>
  <c r="N40" i="1"/>
  <c r="O39" i="1"/>
  <c r="N39" i="1"/>
  <c r="W38" i="1"/>
  <c r="V38" i="1"/>
  <c r="U38" i="1"/>
  <c r="T38" i="1"/>
  <c r="S38" i="1"/>
  <c r="R38" i="1"/>
  <c r="Q38" i="1"/>
  <c r="P38" i="1"/>
  <c r="O38" i="1"/>
  <c r="N38" i="1"/>
  <c r="X37" i="1"/>
  <c r="V37" i="1" s="1"/>
  <c r="W37" i="1"/>
  <c r="U37" i="1"/>
  <c r="T37" i="1"/>
  <c r="S37" i="1"/>
  <c r="R37" i="1"/>
  <c r="Q37" i="1"/>
  <c r="P37" i="1"/>
  <c r="O37" i="1"/>
  <c r="N37" i="1"/>
  <c r="O36" i="1"/>
  <c r="N36" i="1"/>
  <c r="W35" i="1"/>
  <c r="V35" i="1"/>
  <c r="U35" i="1"/>
  <c r="T35" i="1"/>
  <c r="S35" i="1"/>
  <c r="R35" i="1"/>
  <c r="Q35" i="1"/>
  <c r="P35" i="1"/>
  <c r="O35" i="1"/>
  <c r="N35" i="1"/>
  <c r="X34" i="1"/>
  <c r="V34" i="1"/>
  <c r="T34" i="1"/>
  <c r="R34" i="1"/>
  <c r="P34" i="1"/>
  <c r="N34" i="1"/>
  <c r="O33" i="1"/>
  <c r="N33" i="1"/>
  <c r="W32" i="1"/>
  <c r="V32" i="1"/>
  <c r="U32" i="1"/>
  <c r="T32" i="1"/>
  <c r="S32" i="1"/>
  <c r="R32" i="1"/>
  <c r="Q32" i="1"/>
  <c r="P32" i="1"/>
  <c r="O32" i="1"/>
  <c r="N32" i="1"/>
  <c r="X31" i="1"/>
  <c r="W31" i="1"/>
  <c r="V31" i="1"/>
  <c r="U31" i="1"/>
  <c r="T31" i="1"/>
  <c r="S31" i="1"/>
  <c r="R31" i="1"/>
  <c r="Q31" i="1"/>
  <c r="P31" i="1"/>
  <c r="O31" i="1"/>
  <c r="N31" i="1"/>
  <c r="O30" i="1"/>
  <c r="N30" i="1"/>
  <c r="W29" i="1"/>
  <c r="V29" i="1"/>
  <c r="U29" i="1"/>
  <c r="T29" i="1"/>
  <c r="S29" i="1"/>
  <c r="R29" i="1"/>
  <c r="Q29" i="1"/>
  <c r="P29" i="1"/>
  <c r="O29" i="1"/>
  <c r="N29" i="1"/>
  <c r="X28" i="1"/>
  <c r="V28" i="1" s="1"/>
  <c r="T28" i="1"/>
  <c r="P28" i="1"/>
  <c r="O27" i="1"/>
  <c r="N27" i="1"/>
  <c r="T26" i="1"/>
  <c r="S26" i="1"/>
  <c r="R26" i="1"/>
  <c r="Q26" i="1"/>
  <c r="P26" i="1"/>
  <c r="O26" i="1"/>
  <c r="N26" i="1"/>
  <c r="X25" i="1"/>
  <c r="T25" i="1" s="1"/>
  <c r="S25" i="1"/>
  <c r="Q25" i="1"/>
  <c r="P25" i="1"/>
  <c r="O25" i="1"/>
  <c r="N25" i="1"/>
  <c r="O24" i="1"/>
  <c r="N24" i="1"/>
  <c r="T23" i="1"/>
  <c r="S23" i="1"/>
  <c r="R23" i="1"/>
  <c r="Q23" i="1"/>
  <c r="P23" i="1"/>
  <c r="O23" i="1"/>
  <c r="N23" i="1"/>
  <c r="X22" i="1"/>
  <c r="S22" i="1" s="1"/>
  <c r="T22" i="1"/>
  <c r="R22" i="1"/>
  <c r="Q22" i="1"/>
  <c r="P22" i="1"/>
  <c r="N22" i="1"/>
  <c r="O21" i="1"/>
  <c r="N21" i="1"/>
  <c r="T20" i="1"/>
  <c r="S20" i="1"/>
  <c r="R20" i="1"/>
  <c r="Q20" i="1"/>
  <c r="P20" i="1"/>
  <c r="O20" i="1"/>
  <c r="N20" i="1"/>
  <c r="X19" i="1"/>
  <c r="R19" i="1" s="1"/>
  <c r="S19" i="1"/>
  <c r="Q19" i="1"/>
  <c r="O19" i="1"/>
  <c r="O18" i="1"/>
  <c r="N18" i="1"/>
  <c r="T17" i="1"/>
  <c r="S17" i="1"/>
  <c r="R17" i="1"/>
  <c r="Q17" i="1"/>
  <c r="P17" i="1"/>
  <c r="O17" i="1"/>
  <c r="N17" i="1"/>
  <c r="X16" i="1"/>
  <c r="T16" i="1"/>
  <c r="S16" i="1"/>
  <c r="R16" i="1"/>
  <c r="Q16" i="1"/>
  <c r="P16" i="1"/>
  <c r="O16" i="1"/>
  <c r="N16" i="1"/>
  <c r="O15" i="1"/>
  <c r="N15" i="1"/>
  <c r="T14" i="1"/>
  <c r="S14" i="1"/>
  <c r="R14" i="1"/>
  <c r="Q14" i="1"/>
  <c r="P14" i="1"/>
  <c r="O14" i="1"/>
  <c r="N14" i="1"/>
  <c r="X13" i="1"/>
  <c r="T13" i="1" s="1"/>
  <c r="Q13" i="1"/>
  <c r="O12" i="1"/>
  <c r="N12" i="1"/>
  <c r="T11" i="1"/>
  <c r="S11" i="1"/>
  <c r="R11" i="1"/>
  <c r="Q11" i="1"/>
  <c r="P11" i="1"/>
  <c r="O11" i="1"/>
  <c r="N11" i="1"/>
  <c r="X10" i="1"/>
  <c r="S10" i="1" s="1"/>
  <c r="T10" i="1"/>
  <c r="R10" i="1"/>
  <c r="Q10" i="1"/>
  <c r="P10" i="1"/>
  <c r="N10" i="1"/>
  <c r="O9" i="1"/>
  <c r="N9" i="1"/>
  <c r="T8" i="1"/>
  <c r="S8" i="1"/>
  <c r="R8" i="1"/>
  <c r="Q8" i="1"/>
  <c r="P8" i="1"/>
  <c r="O8" i="1"/>
  <c r="N8" i="1"/>
  <c r="X7" i="1"/>
  <c r="R7" i="1" s="1"/>
  <c r="S7" i="1"/>
  <c r="Q7" i="1"/>
  <c r="O7" i="1"/>
  <c r="O6" i="1"/>
  <c r="N6" i="1"/>
  <c r="W46" i="1" l="1"/>
  <c r="S46" i="1"/>
  <c r="O46" i="1"/>
  <c r="U46" i="1"/>
  <c r="Q46" i="1"/>
  <c r="W58" i="1"/>
  <c r="S58" i="1"/>
  <c r="O58" i="1"/>
  <c r="U58" i="1"/>
  <c r="Q58" i="1"/>
  <c r="P64" i="1"/>
  <c r="P148" i="1"/>
  <c r="P184" i="1"/>
  <c r="P7" i="1"/>
  <c r="T7" i="1"/>
  <c r="O10" i="1"/>
  <c r="N13" i="1"/>
  <c r="R13" i="1"/>
  <c r="P19" i="1"/>
  <c r="T19" i="1"/>
  <c r="O22" i="1"/>
  <c r="R25" i="1"/>
  <c r="N28" i="1"/>
  <c r="R46" i="1"/>
  <c r="R58" i="1"/>
  <c r="W70" i="1"/>
  <c r="S70" i="1"/>
  <c r="O70" i="1"/>
  <c r="U70" i="1"/>
  <c r="Q70" i="1"/>
  <c r="U76" i="1"/>
  <c r="Q76" i="1"/>
  <c r="W76" i="1"/>
  <c r="S76" i="1"/>
  <c r="O76" i="1"/>
  <c r="N82" i="1"/>
  <c r="U88" i="1"/>
  <c r="Q88" i="1"/>
  <c r="W88" i="1"/>
  <c r="S88" i="1"/>
  <c r="O88" i="1"/>
  <c r="N94" i="1"/>
  <c r="N100" i="1"/>
  <c r="N118" i="1"/>
  <c r="W124" i="1"/>
  <c r="S124" i="1"/>
  <c r="O124" i="1"/>
  <c r="U124" i="1"/>
  <c r="Q124" i="1"/>
  <c r="N130" i="1"/>
  <c r="N136" i="1"/>
  <c r="R148" i="1"/>
  <c r="W160" i="1"/>
  <c r="S160" i="1"/>
  <c r="O160" i="1"/>
  <c r="U160" i="1"/>
  <c r="Q160" i="1"/>
  <c r="U166" i="1"/>
  <c r="Q166" i="1"/>
  <c r="W166" i="1"/>
  <c r="S166" i="1"/>
  <c r="O166" i="1"/>
  <c r="W172" i="1"/>
  <c r="S172" i="1"/>
  <c r="O172" i="1"/>
  <c r="U172" i="1"/>
  <c r="Q172" i="1"/>
  <c r="N178" i="1"/>
  <c r="R184" i="1"/>
  <c r="U64" i="1"/>
  <c r="Q64" i="1"/>
  <c r="W64" i="1"/>
  <c r="S64" i="1"/>
  <c r="O64" i="1"/>
  <c r="U154" i="1"/>
  <c r="Q154" i="1"/>
  <c r="W154" i="1"/>
  <c r="S154" i="1"/>
  <c r="O154" i="1"/>
  <c r="O13" i="1"/>
  <c r="S13" i="1"/>
  <c r="U28" i="1"/>
  <c r="Q28" i="1"/>
  <c r="W28" i="1"/>
  <c r="S28" i="1"/>
  <c r="O28" i="1"/>
  <c r="T46" i="1"/>
  <c r="T58" i="1"/>
  <c r="T64" i="1"/>
  <c r="W82" i="1"/>
  <c r="S82" i="1"/>
  <c r="O82" i="1"/>
  <c r="U82" i="1"/>
  <c r="Q82" i="1"/>
  <c r="W94" i="1"/>
  <c r="S94" i="1"/>
  <c r="O94" i="1"/>
  <c r="U94" i="1"/>
  <c r="Q94" i="1"/>
  <c r="U100" i="1"/>
  <c r="Q100" i="1"/>
  <c r="W100" i="1"/>
  <c r="S100" i="1"/>
  <c r="O100" i="1"/>
  <c r="U103" i="1"/>
  <c r="N103" i="1"/>
  <c r="W103" i="1"/>
  <c r="S103" i="1"/>
  <c r="U118" i="1"/>
  <c r="Q118" i="1"/>
  <c r="W118" i="1"/>
  <c r="S118" i="1"/>
  <c r="O118" i="1"/>
  <c r="U130" i="1"/>
  <c r="Q130" i="1"/>
  <c r="W130" i="1"/>
  <c r="S130" i="1"/>
  <c r="O130" i="1"/>
  <c r="W136" i="1"/>
  <c r="S136" i="1"/>
  <c r="O136" i="1"/>
  <c r="U136" i="1"/>
  <c r="Q136" i="1"/>
  <c r="T154" i="1"/>
  <c r="R160" i="1"/>
  <c r="R166" i="1"/>
  <c r="R172" i="1"/>
  <c r="U178" i="1"/>
  <c r="Q178" i="1"/>
  <c r="W178" i="1"/>
  <c r="S178" i="1"/>
  <c r="O178" i="1"/>
  <c r="P58" i="1"/>
  <c r="W148" i="1"/>
  <c r="S148" i="1"/>
  <c r="O148" i="1"/>
  <c r="U148" i="1"/>
  <c r="Q148" i="1"/>
  <c r="P154" i="1"/>
  <c r="W184" i="1"/>
  <c r="S184" i="1"/>
  <c r="O184" i="1"/>
  <c r="U184" i="1"/>
  <c r="Q184" i="1"/>
  <c r="U190" i="1"/>
  <c r="Q190" i="1"/>
  <c r="W190" i="1"/>
  <c r="S190" i="1"/>
  <c r="O190" i="1"/>
  <c r="V190" i="1"/>
  <c r="R190" i="1"/>
  <c r="N190" i="1"/>
  <c r="N7" i="1"/>
  <c r="P13" i="1"/>
  <c r="N19" i="1"/>
  <c r="R28" i="1"/>
  <c r="W34" i="1"/>
  <c r="S34" i="1"/>
  <c r="O34" i="1"/>
  <c r="U34" i="1"/>
  <c r="Q34" i="1"/>
  <c r="U40" i="1"/>
  <c r="Q40" i="1"/>
  <c r="W40" i="1"/>
  <c r="S40" i="1"/>
  <c r="O40" i="1"/>
  <c r="N46" i="1"/>
  <c r="V46" i="1"/>
  <c r="U52" i="1"/>
  <c r="Q52" i="1"/>
  <c r="W52" i="1"/>
  <c r="S52" i="1"/>
  <c r="O52" i="1"/>
  <c r="N58" i="1"/>
  <c r="V58" i="1"/>
  <c r="N64" i="1"/>
  <c r="V64" i="1"/>
  <c r="T70" i="1"/>
  <c r="T76" i="1"/>
  <c r="R82" i="1"/>
  <c r="T88" i="1"/>
  <c r="R94" i="1"/>
  <c r="R100" i="1"/>
  <c r="O103" i="1"/>
  <c r="W109" i="1"/>
  <c r="S109" i="1"/>
  <c r="U109" i="1"/>
  <c r="N109" i="1"/>
  <c r="U115" i="1"/>
  <c r="N115" i="1"/>
  <c r="W115" i="1"/>
  <c r="S115" i="1"/>
  <c r="R118" i="1"/>
  <c r="T124" i="1"/>
  <c r="R130" i="1"/>
  <c r="R136" i="1"/>
  <c r="U142" i="1"/>
  <c r="Q142" i="1"/>
  <c r="W142" i="1"/>
  <c r="S142" i="1"/>
  <c r="O142" i="1"/>
  <c r="N148" i="1"/>
  <c r="V148" i="1"/>
  <c r="N154" i="1"/>
  <c r="V154" i="1"/>
  <c r="T160" i="1"/>
  <c r="T166" i="1"/>
  <c r="T172" i="1"/>
  <c r="R178" i="1"/>
  <c r="N184" i="1"/>
  <c r="V184" i="1"/>
  <c r="T190" i="1"/>
  <c r="Q187" i="1"/>
  <c r="O193" i="1"/>
  <c r="S193" i="1"/>
  <c r="W193" i="1"/>
  <c r="R49" i="1"/>
  <c r="R85" i="1"/>
  <c r="U193" i="1"/>
  <c r="O112" i="1"/>
  <c r="R121" i="1"/>
  <c r="N181" i="1"/>
  <c r="R181" i="1"/>
</calcChain>
</file>

<file path=xl/sharedStrings.xml><?xml version="1.0" encoding="utf-8"?>
<sst xmlns="http://schemas.openxmlformats.org/spreadsheetml/2006/main" count="2472" uniqueCount="148">
  <si>
    <t>HALİÇ ÜNİVERSİTESİ</t>
  </si>
  <si>
    <t>2024 - 2025 KONTENJAN, BURS, ÜCRET VE BAŞARI SIRALAMALARI</t>
  </si>
  <si>
    <t>Mevcut A:ABve A:B
Yeni</t>
  </si>
  <si>
    <t>Akredite</t>
  </si>
  <si>
    <t>Bölüm Adı</t>
  </si>
  <si>
    <t>Burs/İndirim
Türü</t>
  </si>
  <si>
    <t>Öğr.
Türü</t>
  </si>
  <si>
    <t>Süresi</t>
  </si>
  <si>
    <t>Eğitim Dili
Türkçe/
%100 İngilizce</t>
  </si>
  <si>
    <t>Hazırlık</t>
  </si>
  <si>
    <t>Puan
Türü</t>
  </si>
  <si>
    <t>Şehit Gazi Yakını</t>
  </si>
  <si>
    <t>DEPREMZEDE</t>
  </si>
  <si>
    <t>2024
Kont.</t>
  </si>
  <si>
    <r>
      <t xml:space="preserve">2023
Başarı
Sırası
</t>
    </r>
    <r>
      <rPr>
        <b/>
        <sz val="16"/>
        <color theme="0"/>
        <rFont val="Aptos Display"/>
        <family val="2"/>
        <scheme val="major"/>
      </rPr>
      <t>(En son 
Giren Öğrenci 
Sıralaması)</t>
    </r>
  </si>
  <si>
    <t>Baraj
Var mı?</t>
  </si>
  <si>
    <r>
      <rPr>
        <b/>
        <u/>
        <sz val="16"/>
        <color theme="0"/>
        <rFont val="Aptos Narrow"/>
        <family val="2"/>
        <charset val="162"/>
        <scheme val="minor"/>
      </rPr>
      <t xml:space="preserve">Taksitli 
</t>
    </r>
    <r>
      <rPr>
        <b/>
        <sz val="16"/>
        <color theme="0"/>
        <rFont val="Aptos Narrow"/>
        <family val="2"/>
        <scheme val="minor"/>
      </rPr>
      <t>Ödeme
(8 Taksit)
(% 10 KDV Dahil)
(Vade Farkı Uygulanır.)</t>
    </r>
  </si>
  <si>
    <r>
      <rPr>
        <b/>
        <u/>
        <sz val="16"/>
        <color theme="0"/>
        <rFont val="Aptos Narrow"/>
        <family val="2"/>
        <charset val="162"/>
        <scheme val="minor"/>
      </rPr>
      <t>Peşin</t>
    </r>
    <r>
      <rPr>
        <b/>
        <sz val="16"/>
        <color theme="0"/>
        <rFont val="Aptos Narrow"/>
        <family val="2"/>
        <scheme val="minor"/>
      </rPr>
      <t xml:space="preserve">
Ödeme
</t>
    </r>
    <r>
      <rPr>
        <b/>
        <sz val="16"/>
        <color theme="0"/>
        <rFont val="Aptos Narrow"/>
        <family val="2"/>
        <charset val="162"/>
        <scheme val="minor"/>
      </rPr>
      <t>(% 10 KDV Dahil)</t>
    </r>
  </si>
  <si>
    <t>Tercih Bursu
(% 10 KDV Dahil)</t>
  </si>
  <si>
    <r>
      <t xml:space="preserve">Haliç'in Yetenekleri Bursu
(% 10 KDV Dahil)
</t>
    </r>
    <r>
      <rPr>
        <b/>
        <sz val="14"/>
        <color theme="1"/>
        <rFont val="Aptos Display"/>
        <family val="2"/>
        <scheme val="major"/>
      </rPr>
      <t>İlk giriş yılı için geçerlidir.
Projenin devamı halinde bursunuz devam eder.
Kontenjan sınırı vardır.</t>
    </r>
  </si>
  <si>
    <t>Final - Nazmi Arıkan 
- Okyanus - Sınav
(% 10 KDV Dahil)</t>
  </si>
  <si>
    <t>Açı - Birey 
Çözüm - Limit
(% 10 KDV Dahil)</t>
  </si>
  <si>
    <r>
      <t xml:space="preserve">Nesibe Aydın - </t>
    </r>
    <r>
      <rPr>
        <b/>
        <sz val="16"/>
        <color theme="1"/>
        <rFont val="Aptos Display"/>
        <family val="2"/>
        <scheme val="major"/>
      </rPr>
      <t>5</t>
    </r>
    <r>
      <rPr>
        <b/>
        <sz val="16"/>
        <color theme="1"/>
        <rFont val="Aptos Display"/>
        <family val="2"/>
        <charset val="162"/>
        <scheme val="major"/>
      </rPr>
      <t>Yıldız - Çağdaş Bilgi - Tasarı
(% 10 KDV Dahil)</t>
    </r>
  </si>
  <si>
    <t>2024-2025
Eğitim -Öğretim
Ücretleri
(%10 KDV Dahil)</t>
  </si>
  <si>
    <t>İlk 
Tercih
30%</t>
  </si>
  <si>
    <t>İlk 5 
Tercih
20%</t>
  </si>
  <si>
    <t>İlk 10
Tercih
15%</t>
  </si>
  <si>
    <t>(KDV Dahil)</t>
  </si>
  <si>
    <t>-</t>
  </si>
  <si>
    <t>Beslenme ve Diyetetik</t>
  </si>
  <si>
    <t>Burslu</t>
  </si>
  <si>
    <t>Örgün</t>
  </si>
  <si>
    <t>Türkçe</t>
  </si>
  <si>
    <t>İsteğe Bağlı</t>
  </si>
  <si>
    <r>
      <rPr>
        <sz val="16"/>
        <rFont val="Calibri Light"/>
        <family val="2"/>
        <charset val="162"/>
      </rPr>
      <t>SAY</t>
    </r>
  </si>
  <si>
    <t>Yok</t>
  </si>
  <si>
    <t>--</t>
  </si>
  <si>
    <t>YENİ</t>
  </si>
  <si>
    <t>Ücretli</t>
  </si>
  <si>
    <t>İngilizce</t>
  </si>
  <si>
    <t>Zorunlu</t>
  </si>
  <si>
    <r>
      <rPr>
        <b/>
        <sz val="16"/>
        <rFont val="Calibri Light"/>
        <family val="2"/>
        <charset val="162"/>
      </rPr>
      <t>SAY</t>
    </r>
  </si>
  <si>
    <t xml:space="preserve">İngilizce </t>
  </si>
  <si>
    <t>Ebelik</t>
  </si>
  <si>
    <t>Fizyoterapi ve Rehabilitasyon</t>
  </si>
  <si>
    <t>Hemşirelik</t>
  </si>
  <si>
    <t>Bilgisayar Mühendisliği</t>
  </si>
  <si>
    <t>300 bin</t>
  </si>
  <si>
    <t>Elektrik-Elektronik Mühendisliği</t>
  </si>
  <si>
    <t>Endüstri Mühendisliği</t>
  </si>
  <si>
    <t>Makine Mühendisliği</t>
  </si>
  <si>
    <t>Yazılım Mühendisliği</t>
  </si>
  <si>
    <t>ETMK</t>
  </si>
  <si>
    <t>Endüstriyel Tasarım</t>
  </si>
  <si>
    <t>İç Mimarlık ve Çevre Tasarımı</t>
  </si>
  <si>
    <r>
      <rPr>
        <sz val="16"/>
        <rFont val="Calibri Light"/>
        <family val="2"/>
        <charset val="162"/>
      </rPr>
      <t>EA</t>
    </r>
  </si>
  <si>
    <t>MİAK</t>
  </si>
  <si>
    <t>Mimarlık</t>
  </si>
  <si>
    <t>250 bin</t>
  </si>
  <si>
    <t>DOLMADI</t>
  </si>
  <si>
    <t>İLAD</t>
  </si>
  <si>
    <t>Halkla İlişkiler ve Tanıtım</t>
  </si>
  <si>
    <t xml:space="preserve">Burslu </t>
  </si>
  <si>
    <r>
      <rPr>
        <sz val="16"/>
        <rFont val="Calibri Light"/>
        <family val="2"/>
        <charset val="162"/>
      </rPr>
      <t>SÖZ</t>
    </r>
  </si>
  <si>
    <t>STAR</t>
  </si>
  <si>
    <t>İşletme</t>
  </si>
  <si>
    <r>
      <rPr>
        <b/>
        <sz val="16"/>
        <rFont val="Calibri Light"/>
        <family val="2"/>
        <charset val="162"/>
      </rPr>
      <t>EA</t>
    </r>
  </si>
  <si>
    <t>Siyaset Bilimi ve Uluslararası ilişkiler</t>
  </si>
  <si>
    <t>Uluslararası Ticaret ve İşletmecilik</t>
  </si>
  <si>
    <t>Yönetim Bilişim Sistemleri</t>
  </si>
  <si>
    <t>FEDEK</t>
  </si>
  <si>
    <t>Amerikan Kültürü ve Edebiyatı</t>
  </si>
  <si>
    <r>
      <rPr>
        <b/>
        <sz val="16"/>
        <rFont val="Calibri Light"/>
        <family val="2"/>
        <charset val="162"/>
      </rPr>
      <t>DİL</t>
    </r>
  </si>
  <si>
    <t>İngilizce Mütercim ve Tercümanlık</t>
  </si>
  <si>
    <r>
      <rPr>
        <sz val="16"/>
        <rFont val="Calibri Light"/>
        <family val="2"/>
        <charset val="162"/>
      </rPr>
      <t>DİL</t>
    </r>
  </si>
  <si>
    <t>Matematik</t>
  </si>
  <si>
    <t>Moleküler Biyoloji ve Genetik</t>
  </si>
  <si>
    <t>Psikoloji</t>
  </si>
  <si>
    <t>Türk Dili ve Edebiyatı</t>
  </si>
  <si>
    <t>Çizgi Film ve Animasyon</t>
  </si>
  <si>
    <t>Dijital Oyun Tasarımı</t>
  </si>
  <si>
    <t>Gastronomi ve Mutfak Sanatları</t>
  </si>
  <si>
    <t>Görsel İletişim Tasarımı</t>
  </si>
  <si>
    <t>İLEDAK</t>
  </si>
  <si>
    <t>Grafik Tasarım</t>
  </si>
  <si>
    <t>4 Yıl</t>
  </si>
  <si>
    <t>ÖZEL YETENEK</t>
  </si>
  <si>
    <t xml:space="preserve">Tekstil ve Moda Tasarımı </t>
  </si>
  <si>
    <t xml:space="preserve">Opera </t>
  </si>
  <si>
    <t xml:space="preserve">Tiyatro </t>
  </si>
  <si>
    <t xml:space="preserve">Türk Musikisi </t>
  </si>
  <si>
    <t>SPORAK</t>
  </si>
  <si>
    <t xml:space="preserve">Antrenörlük Eğitimi </t>
  </si>
  <si>
    <t xml:space="preserve">Beden Eğitimi ve Spor Öğretmenliği </t>
  </si>
  <si>
    <t>800 bin</t>
  </si>
  <si>
    <t xml:space="preserve">Rekreasyon </t>
  </si>
  <si>
    <t xml:space="preserve">Spor Yöneticiliği </t>
  </si>
  <si>
    <t>Anestezi</t>
  </si>
  <si>
    <r>
      <rPr>
        <sz val="16"/>
        <rFont val="Calibri Light"/>
        <family val="2"/>
        <charset val="162"/>
      </rPr>
      <t>TYT</t>
    </r>
  </si>
  <si>
    <t>İlk ve Acil Yardım</t>
  </si>
  <si>
    <t>Fizyoterapi</t>
  </si>
  <si>
    <t>Tıbbi Görüntüleme Teknikleri</t>
  </si>
  <si>
    <t>Çocuk Gelişimi</t>
  </si>
  <si>
    <t>Saç Bakımı ve Güzellik Hizmetleri</t>
  </si>
  <si>
    <t>Bilgisayar Programcılığı</t>
  </si>
  <si>
    <t>Bilgisayar Teknolojisi</t>
  </si>
  <si>
    <t>Bilişim Güvenliği Teknolojisi</t>
  </si>
  <si>
    <t>Aşçılık</t>
  </si>
  <si>
    <t xml:space="preserve">İÖ </t>
  </si>
  <si>
    <t>Grafik Tasarımı</t>
  </si>
  <si>
    <t>İç Mekan Tasarımı</t>
  </si>
  <si>
    <t>Moda Tasarımı</t>
  </si>
  <si>
    <t>Elektrik</t>
  </si>
  <si>
    <t>Elektronik Teknolojisi</t>
  </si>
  <si>
    <t>Makine</t>
  </si>
  <si>
    <t>İnşaat Teknolojisi</t>
  </si>
  <si>
    <t>Bankacılık ve Sigortacılık</t>
  </si>
  <si>
    <t>Lojistik</t>
  </si>
  <si>
    <t>Turizm ve Otel İşletmeciliği</t>
  </si>
  <si>
    <t>Zorunlu İngilizce Hazırlık</t>
  </si>
  <si>
    <t>10%
(KDV Dahil)</t>
  </si>
  <si>
    <t>15%
(KDV Dahil)</t>
  </si>
  <si>
    <t>20%
(KDV Dahil)</t>
  </si>
  <si>
    <t>25%
(KDV Dahil)</t>
  </si>
  <si>
    <t>30%
(KDV Dahil)</t>
  </si>
  <si>
    <t>Toplam
Ücret
(KDV Dahil)</t>
  </si>
  <si>
    <t>İsteğe Bağlı İngilizce Hazırlık
(Ek burslar geçerli değildir.)</t>
  </si>
  <si>
    <t>Zorunlu Hazırlık Programı (Tam Burslu)</t>
  </si>
  <si>
    <t>Tam Burslu öğrenci ücret ödemeyecektir.</t>
  </si>
  <si>
    <t>İsteğe Bağlı Hazırlık Programı (Tam Burslu)</t>
  </si>
  <si>
    <t>Zorunlu Hazırlık Programı (%50 İndirimli)</t>
  </si>
  <si>
    <t>İsteğe Bağlı Hazırlık Programı (%50 İndirimli)</t>
  </si>
  <si>
    <t>Zorunlu Hazırlık Programı (% 25 İndirimli)</t>
  </si>
  <si>
    <t>İsteğe Bağlı Hazırlık Programı (% 25 İndirimli)</t>
  </si>
  <si>
    <t>Zorunlu Hazırlık Programı (Ücretli)</t>
  </si>
  <si>
    <t>İsteğe Bağlı Hazırlık Programı (Ücretli)</t>
  </si>
  <si>
    <r>
      <t xml:space="preserve">* Eğitim-Öğrenim ücretinde yapılabilecek yıllık artışlar, TÜİK tarafından belirlenen enflasyon oranları dikkate alınarak Üniversitemizin Mütevelli Heyeti kararına istinaden yapılır. Ayrıntılı bilgi Üniversitenin web sitesinden edinilebilir. </t>
    </r>
    <r>
      <rPr>
        <b/>
        <sz val="16"/>
        <color theme="1"/>
        <rFont val="Aptos Display"/>
        <family val="2"/>
        <charset val="162"/>
        <scheme val="major"/>
      </rPr>
      <t>KDV Dahil fiyatlar gösterilmiştir.</t>
    </r>
  </si>
  <si>
    <r>
      <t xml:space="preserve">** Final Eğitim Kurumları, Nazmi Arıkan Fen Bilimleri Eğitim Kurumları, Sınav Eğitim Kurumları ve Okyanus Koleji </t>
    </r>
    <r>
      <rPr>
        <b/>
        <sz val="16"/>
        <color rgb="FF000000"/>
        <rFont val="Aptos Display"/>
        <family val="2"/>
        <charset val="162"/>
        <scheme val="major"/>
      </rPr>
      <t>(Kurs ve Okul) 2023 ve 2024 mezunları 25% ek burs imkanından</t>
    </r>
    <r>
      <rPr>
        <sz val="16"/>
        <color rgb="FF000000"/>
        <rFont val="Aptos Display"/>
        <family val="2"/>
        <charset val="162"/>
        <scheme val="major"/>
      </rPr>
      <t xml:space="preserve"> faydalanabileceklerdir. (Tıp Fakültesi ve Sağlık Bilimleri Fakültesi bölümleri için geçerli değildir.) </t>
    </r>
  </si>
  <si>
    <r>
      <t xml:space="preserve">*** Açı Eğitim Kurumları, Birey Eğitim Kurumları,  Eğitim Kurumları ve Limit Eğitim Kurumları, </t>
    </r>
    <r>
      <rPr>
        <b/>
        <sz val="16"/>
        <color rgb="FF000000"/>
        <rFont val="Aptos Display"/>
        <family val="2"/>
        <charset val="162"/>
        <scheme val="major"/>
      </rPr>
      <t>(Kurs ve Okul) 2023 ve 2024 mezunları 20% ek burs imkanından</t>
    </r>
    <r>
      <rPr>
        <sz val="16"/>
        <color rgb="FF000000"/>
        <rFont val="Aptos Display"/>
        <family val="2"/>
        <charset val="162"/>
        <scheme val="major"/>
      </rPr>
      <t xml:space="preserve"> faydalanabileceklerdir. (Tıp Fakültesi ve Sağlık Bilimleri Fakültesi bölümleri için geçerli değildir.) </t>
    </r>
  </si>
  <si>
    <r>
      <t xml:space="preserve">*** Nesibe Aydın Eğitim Kurumları, 5 Yıldız Eğitim Kurumları, Çözüm Eğitim Kurumları ve Limit Eğitim Kurumları, </t>
    </r>
    <r>
      <rPr>
        <b/>
        <sz val="16"/>
        <color rgb="FF000000"/>
        <rFont val="Aptos Display"/>
        <family val="2"/>
        <charset val="162"/>
        <scheme val="major"/>
      </rPr>
      <t>(Kurs ve Okul) 2023 ve 2024 mezunları 15% ek burs imkanından</t>
    </r>
    <r>
      <rPr>
        <sz val="16"/>
        <color rgb="FF000000"/>
        <rFont val="Aptos Display"/>
        <family val="2"/>
        <charset val="162"/>
        <scheme val="major"/>
      </rPr>
      <t xml:space="preserve"> faydalanabileceklerdir. (Tıp Fakültesi ve Sağlık Bilimleri Fakültesi bölümleri için geçerli değildir.) </t>
    </r>
  </si>
  <si>
    <r>
      <t xml:space="preserve">**** ÖSYM bursu hariç, öğrencinin Haliç Üniversitesi'nden alabileceği </t>
    </r>
    <r>
      <rPr>
        <b/>
        <sz val="16"/>
        <color rgb="FF000000"/>
        <rFont val="Aptos Display"/>
        <family val="2"/>
        <charset val="162"/>
        <scheme val="major"/>
      </rPr>
      <t>burs ve indirimler verilen seçeneklerden 1 tanesini kulanabilir.</t>
    </r>
  </si>
  <si>
    <t>****** Zorunlu Hazırlık Eğitimi bulunan Bölümlerde öncelikle hazırlık kaydı yapılarak, İngilizce hazırlık ücreti tahsil edilir. Hazırlık yeterlilik sınavından başarılı olan öğrencilerimizin bölüm fiyat farklarını ödemesi gerekmektedir.</t>
  </si>
  <si>
    <r>
      <t xml:space="preserve">******** Çift Anadal, Yandal Programlarımız ve Staj Programlarımız </t>
    </r>
    <r>
      <rPr>
        <b/>
        <sz val="16"/>
        <color rgb="FF000000"/>
        <rFont val="Aptos Display"/>
        <family val="2"/>
        <charset val="162"/>
        <scheme val="major"/>
      </rPr>
      <t>ücretsizdir.</t>
    </r>
  </si>
  <si>
    <r>
      <t>********* Geçtiğimiz senelerde OSYM bursuna verilen +1 yıl uygulması</t>
    </r>
    <r>
      <rPr>
        <b/>
        <sz val="16"/>
        <color rgb="FF000000"/>
        <rFont val="Aptos Display"/>
        <family val="2"/>
        <charset val="162"/>
        <scheme val="major"/>
      </rPr>
      <t xml:space="preserve"> kaldırılmıştır.</t>
    </r>
  </si>
  <si>
    <r>
      <t xml:space="preserve">********** </t>
    </r>
    <r>
      <rPr>
        <b/>
        <sz val="16"/>
        <color rgb="FF000000"/>
        <rFont val="Aptos Display"/>
        <family val="2"/>
        <charset val="162"/>
        <scheme val="major"/>
      </rPr>
      <t xml:space="preserve">Ek burslarımız;  </t>
    </r>
    <r>
      <rPr>
        <sz val="16"/>
        <color rgb="FF000000"/>
        <rFont val="Aptos Display"/>
        <family val="2"/>
        <charset val="162"/>
        <scheme val="major"/>
      </rPr>
      <t>ÖSYM bursu hariç diğer alınan ek burslar iki yıllıklar için iki yıl, dört yıllıklar için dört yıl, altı yıllıklar için altı yıl ve İngilizce bölümlerin hazırlık sınıflarında bir yıl geçerlidir. Haliç'in Yetenekleri Bursu bu kapsamda değildir.</t>
    </r>
  </si>
  <si>
    <r>
      <t xml:space="preserve">*********** </t>
    </r>
    <r>
      <rPr>
        <b/>
        <sz val="16"/>
        <color rgb="FF000000"/>
        <rFont val="Aptos Display"/>
        <family val="2"/>
        <charset val="162"/>
        <scheme val="major"/>
      </rPr>
      <t xml:space="preserve">Ek bursları; </t>
    </r>
    <r>
      <rPr>
        <sz val="16"/>
        <color rgb="FF000000"/>
        <rFont val="Aptos Display"/>
        <family val="2"/>
        <charset val="162"/>
        <scheme val="major"/>
      </rPr>
      <t>İsteğe bağlı hazırlık programını kapsamamaktadır.</t>
    </r>
  </si>
  <si>
    <r>
      <t xml:space="preserve">************ </t>
    </r>
    <r>
      <rPr>
        <b/>
        <sz val="16"/>
        <color rgb="FF000000"/>
        <rFont val="Aptos Display"/>
        <family val="2"/>
        <charset val="162"/>
        <scheme val="major"/>
      </rPr>
      <t>Haliçin Yetenekleri Bursu;</t>
    </r>
    <r>
      <rPr>
        <sz val="16"/>
        <color rgb="FF000000"/>
        <rFont val="Aptos Display"/>
        <family val="2"/>
        <charset val="162"/>
        <scheme val="major"/>
      </rPr>
      <t xml:space="preserve">   Türkçe bölümlerde öğrencilerin burs almaya hak kazandıkları giriş yılı için geçerlidir. İngilizce lisans programlarında hazırlık'ta okudukları ilk bir yıl ve bölüme geçtikleri ilk yıl için geçerlidir. Bursun sonraki yıllarda devam etmesi için Kuluçka Merkezi, 
TTO ve TEKNOPARK bünyesinde proje üretme ve sürdürülebilir kıldıkları sürece öğrencinin aldığı burs hakkı devam edecektir. Aksi takdirde ilgili burs bir sonraki akademik yıl için geçerli olmayacaktır.</t>
    </r>
  </si>
  <si>
    <r>
      <t xml:space="preserve">************* </t>
    </r>
    <r>
      <rPr>
        <b/>
        <sz val="16"/>
        <color rgb="FF000000"/>
        <rFont val="Aptos Display"/>
        <family val="2"/>
        <charset val="162"/>
        <scheme val="major"/>
      </rPr>
      <t xml:space="preserve">Akredite İsimleri Açık Hali; İLEDAK: </t>
    </r>
    <r>
      <rPr>
        <sz val="16"/>
        <color rgb="FF000000"/>
        <rFont val="Aptos Display"/>
        <family val="2"/>
        <charset val="162"/>
        <scheme val="major"/>
      </rPr>
      <t xml:space="preserve">İletişim Eğitimi Değerlendirme ve Akreditasyon Kuruluşu, </t>
    </r>
    <r>
      <rPr>
        <b/>
        <sz val="16"/>
        <color rgb="FF000000"/>
        <rFont val="Aptos Display"/>
        <family val="2"/>
        <charset val="162"/>
        <scheme val="major"/>
      </rPr>
      <t>MİAK:</t>
    </r>
    <r>
      <rPr>
        <sz val="16"/>
        <color rgb="FF000000"/>
        <rFont val="Aptos Display"/>
        <family val="2"/>
        <charset val="162"/>
        <scheme val="major"/>
      </rPr>
      <t xml:space="preserve"> Mimarlık Eğitimi Akreditasyon Kuruluşu, </t>
    </r>
    <r>
      <rPr>
        <b/>
        <sz val="16"/>
        <color rgb="FF000000"/>
        <rFont val="Aptos Display"/>
        <family val="2"/>
        <charset val="162"/>
        <scheme val="major"/>
      </rPr>
      <t>TUADER (TURAK):</t>
    </r>
    <r>
      <rPr>
        <sz val="16"/>
        <color rgb="FF000000"/>
        <rFont val="Aptos Display"/>
        <family val="2"/>
        <charset val="162"/>
        <scheme val="major"/>
      </rPr>
      <t xml:space="preserve"> Turizm Eğitimi Değerlendirme ve Akreditasyon Kurulu, </t>
    </r>
    <r>
      <rPr>
        <b/>
        <sz val="16"/>
        <color rgb="FF000000"/>
        <rFont val="Aptos Display"/>
        <family val="2"/>
        <charset val="162"/>
        <scheme val="major"/>
      </rPr>
      <t>FEDEK:</t>
    </r>
    <r>
      <rPr>
        <sz val="16"/>
        <color rgb="FF000000"/>
        <rFont val="Aptos Display"/>
        <family val="2"/>
        <charset val="162"/>
        <scheme val="major"/>
      </rPr>
      <t xml:space="preserve"> Fen, Edebiyat, Fen - Edebiyat, Dil Ve Tarih - Coğrafya Fakülteleri Öğretim Programları Değerlendirme Ve Akreditasyon Derneği, </t>
    </r>
    <r>
      <rPr>
        <b/>
        <sz val="16"/>
        <color rgb="FF000000"/>
        <rFont val="Aptos Display"/>
        <family val="2"/>
        <charset val="162"/>
        <scheme val="major"/>
      </rPr>
      <t>STAR:</t>
    </r>
    <r>
      <rPr>
        <sz val="16"/>
        <color rgb="FF000000"/>
        <rFont val="Aptos Display"/>
        <family val="2"/>
        <charset val="162"/>
        <scheme val="major"/>
      </rPr>
      <t xml:space="preserve"> Sosyal Beşeri ve Temel Bilimler Akreditasyon ve Rating Derneği, </t>
    </r>
    <r>
      <rPr>
        <b/>
        <sz val="16"/>
        <color rgb="FF000000"/>
        <rFont val="Aptos Display"/>
        <family val="2"/>
        <charset val="162"/>
        <scheme val="major"/>
      </rPr>
      <t>SPORAK:</t>
    </r>
    <r>
      <rPr>
        <sz val="16"/>
        <color rgb="FF000000"/>
        <rFont val="Aptos Display"/>
        <family val="2"/>
        <charset val="162"/>
        <scheme val="major"/>
      </rPr>
      <t xml:space="preserve"> Spor Bilimleri Eğitim Programları Değerlendirme ve Akreditasyon Kurulu Kırmızı olarak belirtilenler devam etmektedir.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</si>
</sst>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00"/>
  </numFmts>
  <fonts count="29" x14ac:knownFonts="1">
    <font>
      <sz val="11"/>
      <color theme="1"/>
      <name val="Aptos Narrow"/>
      <family val="2"/>
      <charset val="162"/>
      <scheme val="minor"/>
    </font>
    <font>
      <sz val="11"/>
      <color theme="1"/>
      <name val="Aptos Narrow"/>
      <family val="2"/>
      <charset val="162"/>
      <scheme val="minor"/>
    </font>
    <font>
      <b/>
      <sz val="26"/>
      <color theme="1"/>
      <name val="Aptos Display"/>
      <family val="2"/>
      <charset val="162"/>
      <scheme val="major"/>
    </font>
    <font>
      <sz val="16"/>
      <color theme="1"/>
      <name val="Aptos Display"/>
      <family val="2"/>
      <charset val="162"/>
      <scheme val="major"/>
    </font>
    <font>
      <sz val="16"/>
      <name val="Aptos Display"/>
      <family val="2"/>
      <charset val="162"/>
      <scheme val="major"/>
    </font>
    <font>
      <b/>
      <sz val="16"/>
      <color theme="0"/>
      <name val="Aptos Display"/>
      <family val="2"/>
      <charset val="162"/>
      <scheme val="major"/>
    </font>
    <font>
      <b/>
      <sz val="16"/>
      <color theme="1"/>
      <name val="Aptos Display"/>
      <family val="2"/>
      <charset val="162"/>
      <scheme val="major"/>
    </font>
    <font>
      <sz val="10"/>
      <color rgb="FF000000"/>
      <name val="Arial"/>
      <family val="2"/>
      <charset val="162"/>
    </font>
    <font>
      <sz val="16"/>
      <color theme="0"/>
      <name val="Aptos Display"/>
      <family val="2"/>
      <charset val="162"/>
      <scheme val="major"/>
    </font>
    <font>
      <b/>
      <sz val="16"/>
      <color theme="0"/>
      <name val="Aptos Display"/>
      <family val="2"/>
      <scheme val="major"/>
    </font>
    <font>
      <b/>
      <sz val="16"/>
      <color theme="0"/>
      <name val="Aptos Narrow"/>
      <family val="2"/>
      <scheme val="minor"/>
    </font>
    <font>
      <b/>
      <sz val="16"/>
      <color theme="0"/>
      <name val="Aptos Narrow"/>
      <family val="2"/>
      <charset val="162"/>
      <scheme val="minor"/>
    </font>
    <font>
      <b/>
      <u/>
      <sz val="16"/>
      <color theme="0"/>
      <name val="Aptos Narrow"/>
      <family val="2"/>
      <charset val="162"/>
      <scheme val="minor"/>
    </font>
    <font>
      <b/>
      <sz val="14"/>
      <color theme="1"/>
      <name val="Aptos Display"/>
      <family val="2"/>
      <scheme val="major"/>
    </font>
    <font>
      <b/>
      <sz val="16"/>
      <color theme="1"/>
      <name val="Aptos Display"/>
      <family val="2"/>
      <scheme val="major"/>
    </font>
    <font>
      <sz val="16"/>
      <name val="Calibri Light"/>
      <family val="2"/>
      <charset val="162"/>
    </font>
    <font>
      <sz val="16"/>
      <color rgb="FF000000"/>
      <name val="Calibri Light"/>
      <family val="2"/>
      <charset val="162"/>
    </font>
    <font>
      <sz val="16"/>
      <color theme="1"/>
      <name val="Calibri Light"/>
      <family val="2"/>
      <charset val="162"/>
    </font>
    <font>
      <sz val="16"/>
      <color theme="0"/>
      <name val="Calibri Light"/>
      <family val="2"/>
      <charset val="162"/>
    </font>
    <font>
      <b/>
      <sz val="16"/>
      <color rgb="FF000000"/>
      <name val="Calibri Light"/>
      <family val="2"/>
      <charset val="162"/>
    </font>
    <font>
      <b/>
      <sz val="16"/>
      <color theme="1"/>
      <name val="Calibri Light"/>
      <family val="2"/>
      <charset val="162"/>
    </font>
    <font>
      <b/>
      <sz val="16"/>
      <name val="Calibri Light"/>
      <family val="2"/>
      <charset val="162"/>
    </font>
    <font>
      <b/>
      <sz val="16"/>
      <color theme="0"/>
      <name val="Calibri Light"/>
      <family val="2"/>
      <charset val="162"/>
    </font>
    <font>
      <b/>
      <sz val="14"/>
      <color rgb="FF000000"/>
      <name val="Calibri Light"/>
      <family val="2"/>
      <charset val="162"/>
    </font>
    <font>
      <sz val="16"/>
      <name val="Aptos Narrow"/>
      <family val="2"/>
      <charset val="162"/>
      <scheme val="minor"/>
    </font>
    <font>
      <sz val="16"/>
      <color theme="1"/>
      <name val="Aptos Narrow"/>
      <family val="2"/>
      <charset val="162"/>
      <scheme val="minor"/>
    </font>
    <font>
      <sz val="16"/>
      <color rgb="FF000000"/>
      <name val="Aptos Display"/>
      <family val="2"/>
      <charset val="162"/>
      <scheme val="major"/>
    </font>
    <font>
      <b/>
      <sz val="16"/>
      <color rgb="FF000000"/>
      <name val="Aptos Display"/>
      <family val="2"/>
      <charset val="162"/>
      <scheme val="major"/>
    </font>
    <font>
      <sz val="10"/>
      <color rgb="FF000000"/>
      <name val="Aptos Display"/>
      <family val="2"/>
      <charset val="162"/>
      <scheme val="major"/>
    </font>
  </fonts>
  <fills count="13">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33CCFF"/>
        <bgColor indexed="64"/>
      </patternFill>
    </fill>
    <fill>
      <patternFill patternType="solid">
        <fgColor theme="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auto="1"/>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medium">
        <color indexed="64"/>
      </right>
      <top style="hair">
        <color indexed="64"/>
      </top>
      <bottom style="hair">
        <color indexed="64"/>
      </bottom>
      <diagonal/>
    </border>
    <border>
      <left/>
      <right style="medium">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indexed="64"/>
      </left>
      <right style="medium">
        <color indexed="64"/>
      </right>
      <top style="hair">
        <color indexed="64"/>
      </top>
      <bottom style="medium">
        <color indexed="64"/>
      </bottom>
      <diagonal/>
    </border>
    <border>
      <left/>
      <right style="medium">
        <color indexed="64"/>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hair">
        <color auto="1"/>
      </left>
      <right style="medium">
        <color auto="1"/>
      </right>
      <top/>
      <bottom style="hair">
        <color auto="1"/>
      </bottom>
      <diagonal/>
    </border>
    <border>
      <left style="medium">
        <color indexed="64"/>
      </left>
      <right/>
      <top style="hair">
        <color indexed="64"/>
      </top>
      <bottom/>
      <diagonal/>
    </border>
    <border>
      <left/>
      <right/>
      <top style="hair">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cellStyleXfs>
  <cellXfs count="385">
    <xf numFmtId="0" fontId="0" fillId="0" borderId="0" xfId="0"/>
    <xf numFmtId="0" fontId="3" fillId="0" borderId="3"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4" fontId="6" fillId="7" borderId="6" xfId="0" applyNumberFormat="1" applyFont="1" applyFill="1" applyBorder="1" applyAlignment="1">
      <alignment horizontal="center" vertical="center" wrapText="1"/>
    </xf>
    <xf numFmtId="164" fontId="6" fillId="7" borderId="7" xfId="0" applyNumberFormat="1" applyFont="1" applyFill="1" applyBorder="1" applyAlignment="1">
      <alignment horizontal="center" vertical="center" wrapText="1"/>
    </xf>
    <xf numFmtId="164" fontId="6" fillId="7" borderId="12" xfId="0" applyNumberFormat="1" applyFont="1" applyFill="1" applyBorder="1" applyAlignment="1">
      <alignment horizontal="center" vertical="center" wrapText="1"/>
    </xf>
    <xf numFmtId="164" fontId="6" fillId="8" borderId="10" xfId="0" applyNumberFormat="1" applyFont="1" applyFill="1" applyBorder="1" applyAlignment="1">
      <alignment horizontal="center" vertical="center" wrapText="1"/>
    </xf>
    <xf numFmtId="0" fontId="0" fillId="0" borderId="5" xfId="0" applyBorder="1"/>
    <xf numFmtId="164" fontId="6" fillId="5" borderId="13" xfId="1" applyNumberFormat="1" applyFont="1" applyFill="1" applyBorder="1" applyAlignment="1">
      <alignment horizontal="center" vertical="center" wrapText="1"/>
    </xf>
    <xf numFmtId="9" fontId="6" fillId="5" borderId="14" xfId="1" applyFont="1" applyFill="1" applyBorder="1" applyAlignment="1">
      <alignment horizontal="center" vertical="center" wrapText="1"/>
    </xf>
    <xf numFmtId="9" fontId="6" fillId="5" borderId="19" xfId="1" applyFont="1" applyFill="1" applyBorder="1" applyAlignment="1">
      <alignment horizontal="center" vertical="center" wrapText="1"/>
    </xf>
    <xf numFmtId="9" fontId="6" fillId="6" borderId="18" xfId="1" applyFont="1" applyFill="1" applyBorder="1" applyAlignment="1">
      <alignment horizontal="center" vertical="center"/>
    </xf>
    <xf numFmtId="9" fontId="6" fillId="6" borderId="15" xfId="1" applyFont="1" applyFill="1" applyBorder="1" applyAlignment="1">
      <alignment horizontal="center" vertical="center"/>
    </xf>
    <xf numFmtId="9" fontId="6" fillId="7" borderId="13" xfId="1" applyFont="1" applyFill="1" applyBorder="1" applyAlignment="1">
      <alignment horizontal="center" vertical="center"/>
    </xf>
    <xf numFmtId="9" fontId="6" fillId="7" borderId="14" xfId="1" applyFont="1" applyFill="1" applyBorder="1" applyAlignment="1">
      <alignment horizontal="center" vertical="center"/>
    </xf>
    <xf numFmtId="9" fontId="6" fillId="7" borderId="19" xfId="1" applyFont="1" applyFill="1" applyBorder="1" applyAlignment="1">
      <alignment horizontal="center" vertical="center"/>
    </xf>
    <xf numFmtId="9" fontId="6" fillId="8" borderId="17" xfId="1" applyFont="1" applyFill="1" applyBorder="1" applyAlignment="1">
      <alignment horizontal="center" vertical="center"/>
    </xf>
    <xf numFmtId="0" fontId="15" fillId="0" borderId="6" xfId="0" applyFont="1" applyBorder="1" applyAlignment="1">
      <alignment horizontal="center"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7" fillId="0" borderId="7" xfId="0" applyFont="1" applyBorder="1"/>
    <xf numFmtId="0" fontId="16" fillId="0" borderId="7" xfId="0" applyFont="1" applyBorder="1" applyAlignment="1">
      <alignment vertical="center" wrapText="1"/>
    </xf>
    <xf numFmtId="0" fontId="16" fillId="0" borderId="8" xfId="0" applyFont="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6" fillId="0" borderId="10" xfId="0" applyNumberFormat="1" applyFont="1" applyBorder="1" applyAlignment="1">
      <alignment horizontal="center" vertical="center" wrapText="1"/>
    </xf>
    <xf numFmtId="3" fontId="16" fillId="0" borderId="11" xfId="0" applyNumberFormat="1" applyFont="1" applyBorder="1" applyAlignment="1">
      <alignment horizontal="center" vertical="center" shrinkToFit="1"/>
    </xf>
    <xf numFmtId="164" fontId="16" fillId="0" borderId="7" xfId="0" applyNumberFormat="1" applyFont="1" applyBorder="1" applyAlignment="1">
      <alignment horizontal="center" vertical="center" shrinkToFit="1"/>
    </xf>
    <xf numFmtId="164" fontId="16" fillId="0" borderId="8" xfId="0" applyNumberFormat="1" applyFont="1" applyBorder="1" applyAlignment="1">
      <alignment horizontal="center" vertical="center" shrinkToFit="1"/>
    </xf>
    <xf numFmtId="164" fontId="16" fillId="5" borderId="6" xfId="0" applyNumberFormat="1" applyFont="1" applyFill="1" applyBorder="1" applyAlignment="1">
      <alignment horizontal="center" vertical="center" shrinkToFit="1"/>
    </xf>
    <xf numFmtId="164" fontId="16" fillId="5" borderId="7" xfId="0" applyNumberFormat="1" applyFont="1" applyFill="1" applyBorder="1" applyAlignment="1">
      <alignment horizontal="center" vertical="center" shrinkToFit="1"/>
    </xf>
    <xf numFmtId="164" fontId="16" fillId="5" borderId="8" xfId="0" applyNumberFormat="1" applyFont="1" applyFill="1" applyBorder="1" applyAlignment="1">
      <alignment horizontal="center" vertical="center" shrinkToFit="1"/>
    </xf>
    <xf numFmtId="164" fontId="16" fillId="9" borderId="6" xfId="0" applyNumberFormat="1" applyFont="1" applyFill="1" applyBorder="1" applyAlignment="1">
      <alignment horizontal="center" vertical="center" shrinkToFit="1"/>
    </xf>
    <xf numFmtId="164" fontId="16" fillId="9" borderId="12" xfId="0" applyNumberFormat="1" applyFont="1" applyFill="1" applyBorder="1" applyAlignment="1">
      <alignment horizontal="center" vertical="center" shrinkToFit="1"/>
    </xf>
    <xf numFmtId="165" fontId="16" fillId="8" borderId="10" xfId="0" applyNumberFormat="1" applyFont="1" applyFill="1" applyBorder="1" applyAlignment="1">
      <alignment horizontal="center" vertical="center" wrapText="1"/>
    </xf>
    <xf numFmtId="0" fontId="15" fillId="0" borderId="20" xfId="0" applyFont="1" applyBorder="1" applyAlignment="1">
      <alignment horizontal="center" vertical="center" wrapText="1"/>
    </xf>
    <xf numFmtId="0" fontId="16" fillId="0" borderId="21" xfId="0" applyFont="1" applyBorder="1" applyAlignment="1">
      <alignment horizontal="left" vertical="center" wrapText="1"/>
    </xf>
    <xf numFmtId="9" fontId="16" fillId="0" borderId="21" xfId="0" applyNumberFormat="1" applyFont="1" applyBorder="1" applyAlignment="1">
      <alignment horizontal="center" vertical="center" wrapText="1"/>
    </xf>
    <xf numFmtId="0" fontId="17" fillId="0" borderId="21" xfId="0" applyFont="1" applyBorder="1"/>
    <xf numFmtId="0" fontId="16" fillId="0" borderId="21" xfId="0" applyFont="1" applyBorder="1" applyAlignment="1">
      <alignment horizontal="center" vertical="center" wrapText="1"/>
    </xf>
    <xf numFmtId="0" fontId="16" fillId="0" borderId="21" xfId="0" applyFont="1" applyBorder="1" applyAlignment="1">
      <alignment vertical="center" wrapText="1"/>
    </xf>
    <xf numFmtId="0" fontId="16" fillId="0" borderId="22" xfId="0" applyFont="1" applyBorder="1" applyAlignment="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shrinkToFit="1"/>
    </xf>
    <xf numFmtId="164" fontId="16" fillId="0" borderId="21" xfId="0" applyNumberFormat="1" applyFont="1" applyBorder="1" applyAlignment="1">
      <alignment horizontal="center" vertical="center" shrinkToFit="1"/>
    </xf>
    <xf numFmtId="164" fontId="16" fillId="0" borderId="22" xfId="0" applyNumberFormat="1" applyFont="1" applyBorder="1" applyAlignment="1">
      <alignment horizontal="center" vertical="center" shrinkToFit="1"/>
    </xf>
    <xf numFmtId="164" fontId="16" fillId="5" borderId="20" xfId="0" applyNumberFormat="1" applyFont="1" applyFill="1" applyBorder="1" applyAlignment="1">
      <alignment horizontal="center" vertical="center" shrinkToFit="1"/>
    </xf>
    <xf numFmtId="164" fontId="16" fillId="5" borderId="21" xfId="0" applyNumberFormat="1" applyFont="1" applyFill="1" applyBorder="1" applyAlignment="1">
      <alignment horizontal="center" vertical="center" shrinkToFit="1"/>
    </xf>
    <xf numFmtId="164" fontId="16" fillId="5" borderId="22" xfId="0" applyNumberFormat="1" applyFont="1" applyFill="1" applyBorder="1" applyAlignment="1">
      <alignment horizontal="center" vertical="center" shrinkToFit="1"/>
    </xf>
    <xf numFmtId="164" fontId="16" fillId="9" borderId="20" xfId="0" applyNumberFormat="1" applyFont="1" applyFill="1" applyBorder="1" applyAlignment="1">
      <alignment horizontal="center" vertical="center" shrinkToFit="1"/>
    </xf>
    <xf numFmtId="164" fontId="16" fillId="9" borderId="26" xfId="0" applyNumberFormat="1" applyFont="1" applyFill="1" applyBorder="1" applyAlignment="1">
      <alignment horizontal="center" vertical="center" shrinkToFit="1"/>
    </xf>
    <xf numFmtId="164" fontId="16" fillId="8" borderId="24" xfId="0" applyNumberFormat="1" applyFont="1" applyFill="1" applyBorder="1" applyAlignment="1">
      <alignment horizontal="center" vertical="center" wrapText="1"/>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20" fillId="0" borderId="21" xfId="0" applyFont="1" applyBorder="1"/>
    <xf numFmtId="0" fontId="19" fillId="0" borderId="21" xfId="0" applyFont="1" applyBorder="1" applyAlignment="1">
      <alignment vertical="center" wrapText="1"/>
    </xf>
    <xf numFmtId="0" fontId="19" fillId="0" borderId="22" xfId="0" applyFont="1" applyBorder="1" applyAlignment="1">
      <alignment horizontal="center" vertical="center" wrapText="1"/>
    </xf>
    <xf numFmtId="0" fontId="19" fillId="3" borderId="20"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2" fillId="4" borderId="23" xfId="0" applyFont="1" applyFill="1" applyBorder="1" applyAlignment="1">
      <alignment horizontal="center" vertical="center" wrapText="1"/>
    </xf>
    <xf numFmtId="3" fontId="19" fillId="0" borderId="24" xfId="0" applyNumberFormat="1" applyFont="1" applyBorder="1" applyAlignment="1">
      <alignment horizontal="center" vertical="center" wrapText="1"/>
    </xf>
    <xf numFmtId="165" fontId="19" fillId="8" borderId="24" xfId="0" applyNumberFormat="1" applyFont="1" applyFill="1" applyBorder="1" applyAlignment="1">
      <alignment horizontal="center" vertical="center" wrapText="1"/>
    </xf>
    <xf numFmtId="9" fontId="19" fillId="0" borderId="21" xfId="0" applyNumberFormat="1" applyFont="1" applyBorder="1" applyAlignment="1">
      <alignment horizontal="center" vertical="center" wrapText="1"/>
    </xf>
    <xf numFmtId="164" fontId="19" fillId="8" borderId="24" xfId="0" applyNumberFormat="1" applyFont="1" applyFill="1" applyBorder="1" applyAlignment="1">
      <alignment horizontal="center" vertical="center" wrapText="1"/>
    </xf>
    <xf numFmtId="165" fontId="16" fillId="8" borderId="24" xfId="0" applyNumberFormat="1" applyFont="1" applyFill="1" applyBorder="1" applyAlignment="1">
      <alignment horizontal="center" vertical="center" wrapText="1"/>
    </xf>
    <xf numFmtId="0" fontId="15" fillId="0" borderId="27" xfId="0" applyFont="1" applyBorder="1" applyAlignment="1">
      <alignment horizontal="center" vertical="center" wrapText="1"/>
    </xf>
    <xf numFmtId="0" fontId="19" fillId="0" borderId="28" xfId="0" applyFont="1" applyBorder="1" applyAlignment="1">
      <alignment horizontal="left" vertical="center" wrapText="1"/>
    </xf>
    <xf numFmtId="0" fontId="19" fillId="0" borderId="28" xfId="0" applyFont="1" applyBorder="1" applyAlignment="1">
      <alignment horizontal="center" vertical="center" wrapText="1"/>
    </xf>
    <xf numFmtId="0" fontId="20" fillId="0" borderId="28" xfId="0" applyFont="1" applyBorder="1"/>
    <xf numFmtId="0" fontId="19" fillId="0" borderId="28" xfId="0" applyFont="1" applyBorder="1" applyAlignment="1">
      <alignment vertical="center" wrapText="1"/>
    </xf>
    <xf numFmtId="0" fontId="19" fillId="0" borderId="29" xfId="0" applyFont="1" applyBorder="1" applyAlignment="1">
      <alignment horizontal="center" vertical="center" wrapText="1"/>
    </xf>
    <xf numFmtId="0" fontId="16" fillId="3" borderId="27"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2" fillId="4" borderId="30" xfId="0" applyFont="1" applyFill="1" applyBorder="1" applyAlignment="1">
      <alignment horizontal="center" vertical="center" wrapText="1"/>
    </xf>
    <xf numFmtId="3" fontId="19" fillId="0" borderId="31" xfId="0" applyNumberFormat="1" applyFont="1" applyBorder="1" applyAlignment="1">
      <alignment horizontal="center" vertical="center" wrapText="1"/>
    </xf>
    <xf numFmtId="3" fontId="16" fillId="0" borderId="32" xfId="0" applyNumberFormat="1" applyFont="1" applyBorder="1" applyAlignment="1">
      <alignment horizontal="center" vertical="center" shrinkToFit="1"/>
    </xf>
    <xf numFmtId="164" fontId="16" fillId="0" borderId="28" xfId="0" applyNumberFormat="1" applyFont="1" applyBorder="1" applyAlignment="1">
      <alignment horizontal="center" vertical="center" shrinkToFit="1"/>
    </xf>
    <xf numFmtId="164" fontId="16" fillId="0" borderId="29" xfId="0" applyNumberFormat="1" applyFont="1" applyBorder="1" applyAlignment="1">
      <alignment horizontal="center" vertical="center" shrinkToFit="1"/>
    </xf>
    <xf numFmtId="164" fontId="16" fillId="5" borderId="27" xfId="0" applyNumberFormat="1" applyFont="1" applyFill="1" applyBorder="1" applyAlignment="1">
      <alignment horizontal="center" vertical="center" shrinkToFit="1"/>
    </xf>
    <xf numFmtId="164" fontId="16" fillId="5" borderId="28" xfId="0" applyNumberFormat="1" applyFont="1" applyFill="1" applyBorder="1" applyAlignment="1">
      <alignment horizontal="center" vertical="center" shrinkToFit="1"/>
    </xf>
    <xf numFmtId="164" fontId="16" fillId="5" borderId="33" xfId="0" applyNumberFormat="1" applyFont="1" applyFill="1" applyBorder="1" applyAlignment="1">
      <alignment horizontal="center" vertical="center" shrinkToFit="1"/>
    </xf>
    <xf numFmtId="164" fontId="16" fillId="9" borderId="27" xfId="0" applyNumberFormat="1" applyFont="1" applyFill="1" applyBorder="1" applyAlignment="1">
      <alignment horizontal="center" vertical="center" shrinkToFit="1"/>
    </xf>
    <xf numFmtId="164" fontId="16" fillId="9" borderId="33" xfId="0" applyNumberFormat="1" applyFont="1" applyFill="1" applyBorder="1" applyAlignment="1">
      <alignment horizontal="center" vertical="center" shrinkToFit="1"/>
    </xf>
    <xf numFmtId="164" fontId="19" fillId="8" borderId="31" xfId="0" applyNumberFormat="1" applyFont="1" applyFill="1" applyBorder="1" applyAlignment="1">
      <alignment horizontal="center" vertical="center" wrapText="1"/>
    </xf>
    <xf numFmtId="0" fontId="15" fillId="0" borderId="37"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38" xfId="0" applyFont="1" applyBorder="1" applyAlignment="1">
      <alignment horizontal="center" vertical="center" wrapText="1"/>
    </xf>
    <xf numFmtId="0" fontId="20" fillId="0" borderId="38" xfId="0" applyFont="1" applyBorder="1"/>
    <xf numFmtId="0" fontId="19" fillId="0" borderId="38" xfId="0" applyFont="1" applyBorder="1" applyAlignment="1">
      <alignment vertical="center" wrapText="1"/>
    </xf>
    <xf numFmtId="0" fontId="19" fillId="0" borderId="39" xfId="0" applyFont="1" applyBorder="1" applyAlignment="1">
      <alignment horizontal="center" vertical="center" wrapText="1"/>
    </xf>
    <xf numFmtId="0" fontId="19" fillId="3" borderId="37"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22" fillId="4" borderId="40" xfId="0" applyFont="1" applyFill="1" applyBorder="1" applyAlignment="1">
      <alignment horizontal="center" vertical="center" wrapText="1"/>
    </xf>
    <xf numFmtId="3" fontId="19" fillId="0" borderId="41" xfId="0" applyNumberFormat="1" applyFont="1" applyBorder="1" applyAlignment="1">
      <alignment horizontal="center" vertical="center" wrapText="1"/>
    </xf>
    <xf numFmtId="3" fontId="16" fillId="0" borderId="42" xfId="0" applyNumberFormat="1" applyFont="1" applyBorder="1" applyAlignment="1">
      <alignment horizontal="center" vertical="center" shrinkToFit="1"/>
    </xf>
    <xf numFmtId="164" fontId="16" fillId="0" borderId="38" xfId="0" applyNumberFormat="1" applyFont="1" applyBorder="1" applyAlignment="1">
      <alignment horizontal="center" vertical="center" shrinkToFit="1"/>
    </xf>
    <xf numFmtId="164" fontId="16" fillId="0" borderId="39" xfId="0" applyNumberFormat="1" applyFont="1" applyBorder="1" applyAlignment="1">
      <alignment horizontal="center" vertical="center" shrinkToFit="1"/>
    </xf>
    <xf numFmtId="164" fontId="16" fillId="5" borderId="37" xfId="0" applyNumberFormat="1" applyFont="1" applyFill="1" applyBorder="1" applyAlignment="1">
      <alignment horizontal="center" vertical="center" shrinkToFit="1"/>
    </xf>
    <xf numFmtId="164" fontId="16" fillId="5" borderId="38" xfId="0" applyNumberFormat="1" applyFont="1" applyFill="1" applyBorder="1" applyAlignment="1">
      <alignment horizontal="center" vertical="center" shrinkToFit="1"/>
    </xf>
    <xf numFmtId="164" fontId="16" fillId="6" borderId="37" xfId="0" applyNumberFormat="1" applyFont="1" applyFill="1" applyBorder="1" applyAlignment="1">
      <alignment horizontal="center" vertical="center" shrinkToFit="1"/>
    </xf>
    <xf numFmtId="164" fontId="16" fillId="6" borderId="43" xfId="0" applyNumberFormat="1" applyFont="1" applyFill="1" applyBorder="1" applyAlignment="1">
      <alignment horizontal="center" vertical="center" shrinkToFit="1"/>
    </xf>
    <xf numFmtId="164" fontId="16" fillId="7" borderId="37" xfId="0" applyNumberFormat="1" applyFont="1" applyFill="1" applyBorder="1" applyAlignment="1">
      <alignment horizontal="center" vertical="center" shrinkToFit="1"/>
    </xf>
    <xf numFmtId="164" fontId="16" fillId="7" borderId="38" xfId="0" applyNumberFormat="1" applyFont="1" applyFill="1" applyBorder="1" applyAlignment="1">
      <alignment horizontal="center" vertical="center" shrinkToFit="1"/>
    </xf>
    <xf numFmtId="164" fontId="16" fillId="7" borderId="43" xfId="0" applyNumberFormat="1" applyFont="1" applyFill="1" applyBorder="1" applyAlignment="1">
      <alignment horizontal="center" vertical="center" shrinkToFit="1"/>
    </xf>
    <xf numFmtId="165" fontId="19" fillId="8" borderId="41" xfId="0" applyNumberFormat="1" applyFont="1" applyFill="1" applyBorder="1" applyAlignment="1">
      <alignment horizontal="center" vertical="center" wrapText="1"/>
    </xf>
    <xf numFmtId="164" fontId="16" fillId="6" borderId="20" xfId="0" applyNumberFormat="1" applyFont="1" applyFill="1" applyBorder="1" applyAlignment="1">
      <alignment horizontal="center" vertical="center" shrinkToFit="1"/>
    </xf>
    <xf numFmtId="164" fontId="16" fillId="6" borderId="26" xfId="0" applyNumberFormat="1" applyFont="1" applyFill="1" applyBorder="1" applyAlignment="1">
      <alignment horizontal="center" vertical="center" shrinkToFit="1"/>
    </xf>
    <xf numFmtId="164" fontId="16" fillId="7" borderId="20" xfId="0" applyNumberFormat="1" applyFont="1" applyFill="1" applyBorder="1" applyAlignment="1">
      <alignment horizontal="center" vertical="center" shrinkToFit="1"/>
    </xf>
    <xf numFmtId="164" fontId="16" fillId="7" borderId="21" xfId="0" applyNumberFormat="1" applyFont="1" applyFill="1" applyBorder="1" applyAlignment="1">
      <alignment horizontal="center" vertical="center" shrinkToFit="1"/>
    </xf>
    <xf numFmtId="164" fontId="16" fillId="7" borderId="26" xfId="0" applyNumberFormat="1" applyFont="1" applyFill="1" applyBorder="1" applyAlignment="1">
      <alignment horizontal="center" vertical="center" shrinkToFit="1"/>
    </xf>
    <xf numFmtId="0" fontId="15" fillId="0" borderId="1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20" fillId="0" borderId="14" xfId="0" applyFont="1" applyBorder="1"/>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6" fillId="3" borderId="1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3" fontId="19" fillId="0" borderId="17" xfId="0" applyNumberFormat="1" applyFont="1" applyBorder="1" applyAlignment="1">
      <alignment horizontal="center" vertical="center" wrapText="1"/>
    </xf>
    <xf numFmtId="3" fontId="16" fillId="0" borderId="18" xfId="0" applyNumberFormat="1" applyFont="1" applyBorder="1" applyAlignment="1">
      <alignment horizontal="center" vertical="center" shrinkToFit="1"/>
    </xf>
    <xf numFmtId="164" fontId="16" fillId="0" borderId="14" xfId="0" applyNumberFormat="1" applyFont="1" applyBorder="1" applyAlignment="1">
      <alignment horizontal="center" vertical="center" shrinkToFit="1"/>
    </xf>
    <xf numFmtId="164" fontId="16" fillId="0" borderId="15" xfId="0" applyNumberFormat="1" applyFont="1" applyBorder="1" applyAlignment="1">
      <alignment horizontal="center" vertical="center" shrinkToFit="1"/>
    </xf>
    <xf numFmtId="164" fontId="16" fillId="5" borderId="13" xfId="0" applyNumberFormat="1" applyFont="1" applyFill="1" applyBorder="1" applyAlignment="1">
      <alignment horizontal="center" vertical="center" shrinkToFit="1"/>
    </xf>
    <xf numFmtId="164" fontId="16" fillId="5" borderId="14" xfId="0" applyNumberFormat="1" applyFont="1" applyFill="1" applyBorder="1" applyAlignment="1">
      <alignment horizontal="center" vertical="center" shrinkToFit="1"/>
    </xf>
    <xf numFmtId="164" fontId="16" fillId="6" borderId="13" xfId="0" applyNumberFormat="1" applyFont="1" applyFill="1" applyBorder="1" applyAlignment="1">
      <alignment horizontal="center" vertical="center" shrinkToFit="1"/>
    </xf>
    <xf numFmtId="164" fontId="16" fillId="6" borderId="19" xfId="0" applyNumberFormat="1" applyFont="1" applyFill="1" applyBorder="1" applyAlignment="1">
      <alignment horizontal="center" vertical="center" shrinkToFit="1"/>
    </xf>
    <xf numFmtId="164" fontId="16" fillId="7" borderId="13" xfId="0" applyNumberFormat="1" applyFont="1" applyFill="1" applyBorder="1" applyAlignment="1">
      <alignment horizontal="center" vertical="center" shrinkToFit="1"/>
    </xf>
    <xf numFmtId="164" fontId="16" fillId="7" borderId="14" xfId="0" applyNumberFormat="1" applyFont="1" applyFill="1" applyBorder="1" applyAlignment="1">
      <alignment horizontal="center" vertical="center" shrinkToFit="1"/>
    </xf>
    <xf numFmtId="164" fontId="16" fillId="7" borderId="33" xfId="0" applyNumberFormat="1" applyFont="1" applyFill="1" applyBorder="1" applyAlignment="1">
      <alignment horizontal="center" vertical="center" shrinkToFit="1"/>
    </xf>
    <xf numFmtId="164" fontId="19" fillId="8" borderId="17" xfId="0" applyNumberFormat="1" applyFont="1" applyFill="1" applyBorder="1" applyAlignment="1">
      <alignment horizontal="center" vertical="center" wrapText="1"/>
    </xf>
    <xf numFmtId="164" fontId="16" fillId="6" borderId="6" xfId="0" applyNumberFormat="1" applyFont="1" applyFill="1" applyBorder="1" applyAlignment="1">
      <alignment horizontal="center" vertical="center" shrinkToFit="1"/>
    </xf>
    <xf numFmtId="164" fontId="16" fillId="6" borderId="12" xfId="0" applyNumberFormat="1" applyFont="1" applyFill="1" applyBorder="1" applyAlignment="1">
      <alignment horizontal="center" vertical="center" shrinkToFit="1"/>
    </xf>
    <xf numFmtId="164" fontId="16" fillId="7" borderId="6" xfId="0" applyNumberFormat="1" applyFont="1" applyFill="1" applyBorder="1" applyAlignment="1">
      <alignment horizontal="center" vertical="center" shrinkToFit="1"/>
    </xf>
    <xf numFmtId="164" fontId="16" fillId="7" borderId="7" xfId="0" applyNumberFormat="1" applyFont="1" applyFill="1" applyBorder="1" applyAlignment="1">
      <alignment horizontal="center" vertical="center" shrinkToFit="1"/>
    </xf>
    <xf numFmtId="0" fontId="16" fillId="9" borderId="24" xfId="0" applyFont="1" applyFill="1" applyBorder="1" applyAlignment="1">
      <alignment horizontal="center" vertical="center" wrapText="1"/>
    </xf>
    <xf numFmtId="0" fontId="16" fillId="0" borderId="28" xfId="0" applyFont="1" applyBorder="1" applyAlignment="1">
      <alignment horizontal="left" vertical="center" wrapText="1"/>
    </xf>
    <xf numFmtId="0" fontId="16" fillId="0" borderId="28" xfId="0" applyFont="1" applyBorder="1" applyAlignment="1">
      <alignment horizontal="center" vertical="center" wrapText="1"/>
    </xf>
    <xf numFmtId="0" fontId="17" fillId="0" borderId="28" xfId="0" applyFont="1" applyBorder="1"/>
    <xf numFmtId="0" fontId="16" fillId="0" borderId="28" xfId="0" applyFont="1" applyBorder="1" applyAlignment="1">
      <alignment vertical="center" wrapText="1"/>
    </xf>
    <xf numFmtId="0" fontId="16" fillId="0" borderId="29" xfId="0" applyFont="1" applyBorder="1" applyAlignment="1">
      <alignment horizontal="center" vertical="center" wrapText="1"/>
    </xf>
    <xf numFmtId="0" fontId="18" fillId="4" borderId="30" xfId="0" applyFont="1" applyFill="1" applyBorder="1" applyAlignment="1">
      <alignment horizontal="center" vertical="center" wrapText="1"/>
    </xf>
    <xf numFmtId="3" fontId="16" fillId="0" borderId="31" xfId="0" applyNumberFormat="1" applyFont="1" applyBorder="1" applyAlignment="1">
      <alignment horizontal="center" vertical="center" wrapText="1"/>
    </xf>
    <xf numFmtId="164" fontId="16" fillId="6" borderId="27" xfId="0" applyNumberFormat="1" applyFont="1" applyFill="1" applyBorder="1" applyAlignment="1">
      <alignment horizontal="center" vertical="center" shrinkToFit="1"/>
    </xf>
    <xf numFmtId="164" fontId="16" fillId="6" borderId="33" xfId="0" applyNumberFormat="1" applyFont="1" applyFill="1" applyBorder="1" applyAlignment="1">
      <alignment horizontal="center" vertical="center" shrinkToFit="1"/>
    </xf>
    <xf numFmtId="164" fontId="16" fillId="7" borderId="27" xfId="0" applyNumberFormat="1" applyFont="1" applyFill="1" applyBorder="1" applyAlignment="1">
      <alignment horizontal="center" vertical="center" shrinkToFit="1"/>
    </xf>
    <xf numFmtId="164" fontId="16" fillId="7" borderId="28" xfId="0" applyNumberFormat="1" applyFont="1" applyFill="1" applyBorder="1" applyAlignment="1">
      <alignment horizontal="center" vertical="center" shrinkToFit="1"/>
    </xf>
    <xf numFmtId="164" fontId="16" fillId="8" borderId="31" xfId="0" applyNumberFormat="1" applyFont="1" applyFill="1" applyBorder="1" applyAlignment="1">
      <alignment horizontal="center" vertical="center" wrapText="1"/>
    </xf>
    <xf numFmtId="0" fontId="21" fillId="0" borderId="20" xfId="0" applyFont="1" applyBorder="1" applyAlignment="1">
      <alignment horizontal="center" vertical="center" wrapText="1"/>
    </xf>
    <xf numFmtId="0" fontId="23" fillId="0" borderId="21" xfId="0" applyFont="1" applyBorder="1" applyAlignment="1">
      <alignment horizontal="left" vertical="center" wrapText="1"/>
    </xf>
    <xf numFmtId="3" fontId="19" fillId="0" borderId="25" xfId="0" applyNumberFormat="1" applyFont="1" applyBorder="1" applyAlignment="1">
      <alignment horizontal="center" vertical="center" shrinkToFit="1"/>
    </xf>
    <xf numFmtId="164" fontId="19" fillId="0" borderId="21" xfId="0" applyNumberFormat="1" applyFont="1" applyBorder="1" applyAlignment="1">
      <alignment horizontal="center" vertical="center" shrinkToFit="1"/>
    </xf>
    <xf numFmtId="164" fontId="19" fillId="0" borderId="22" xfId="0" applyNumberFormat="1" applyFont="1" applyBorder="1" applyAlignment="1">
      <alignment horizontal="center" vertical="center" shrinkToFit="1"/>
    </xf>
    <xf numFmtId="164" fontId="19" fillId="5" borderId="20" xfId="0" applyNumberFormat="1" applyFont="1" applyFill="1" applyBorder="1" applyAlignment="1">
      <alignment horizontal="center" vertical="center" shrinkToFit="1"/>
    </xf>
    <xf numFmtId="164" fontId="19" fillId="5" borderId="21" xfId="0" applyNumberFormat="1" applyFont="1" applyFill="1" applyBorder="1" applyAlignment="1">
      <alignment horizontal="center" vertical="center" shrinkToFit="1"/>
    </xf>
    <xf numFmtId="164" fontId="19" fillId="6" borderId="20" xfId="0" applyNumberFormat="1" applyFont="1" applyFill="1" applyBorder="1" applyAlignment="1">
      <alignment horizontal="center" vertical="center" shrinkToFit="1"/>
    </xf>
    <xf numFmtId="164" fontId="19" fillId="6" borderId="26" xfId="0" applyNumberFormat="1" applyFont="1" applyFill="1" applyBorder="1" applyAlignment="1">
      <alignment horizontal="center" vertical="center" shrinkToFit="1"/>
    </xf>
    <xf numFmtId="164" fontId="19" fillId="7" borderId="20" xfId="0" applyNumberFormat="1" applyFont="1" applyFill="1" applyBorder="1" applyAlignment="1">
      <alignment horizontal="center" vertical="center" shrinkToFit="1"/>
    </xf>
    <xf numFmtId="164" fontId="19" fillId="7" borderId="21" xfId="0" applyNumberFormat="1" applyFont="1" applyFill="1" applyBorder="1" applyAlignment="1">
      <alignment horizontal="center" vertical="center" shrinkToFit="1"/>
    </xf>
    <xf numFmtId="164" fontId="19" fillId="7" borderId="43" xfId="0" applyNumberFormat="1" applyFont="1" applyFill="1" applyBorder="1" applyAlignment="1">
      <alignment horizontal="center" vertical="center" shrinkToFit="1"/>
    </xf>
    <xf numFmtId="164" fontId="19" fillId="5" borderId="22" xfId="0" applyNumberFormat="1" applyFont="1" applyFill="1" applyBorder="1" applyAlignment="1">
      <alignment horizontal="center" vertical="center" shrinkToFit="1"/>
    </xf>
    <xf numFmtId="164" fontId="19" fillId="7" borderId="26" xfId="0" applyNumberFormat="1" applyFont="1" applyFill="1" applyBorder="1" applyAlignment="1">
      <alignment horizontal="center" vertical="center" shrinkToFit="1"/>
    </xf>
    <xf numFmtId="0" fontId="21" fillId="0" borderId="27" xfId="0" applyFont="1" applyBorder="1" applyAlignment="1">
      <alignment horizontal="center" vertical="center" wrapText="1"/>
    </xf>
    <xf numFmtId="0" fontId="19" fillId="3" borderId="27" xfId="0" applyFont="1" applyFill="1" applyBorder="1" applyAlignment="1">
      <alignment horizontal="center" vertical="center" wrapText="1"/>
    </xf>
    <xf numFmtId="0" fontId="19" fillId="3" borderId="29" xfId="0" applyFont="1" applyFill="1" applyBorder="1" applyAlignment="1">
      <alignment horizontal="center" vertical="center" wrapText="1"/>
    </xf>
    <xf numFmtId="3" fontId="19" fillId="0" borderId="32" xfId="0" applyNumberFormat="1" applyFont="1" applyBorder="1" applyAlignment="1">
      <alignment horizontal="center" vertical="center" shrinkToFit="1"/>
    </xf>
    <xf numFmtId="164" fontId="19" fillId="0" borderId="28" xfId="0" applyNumberFormat="1" applyFont="1" applyBorder="1" applyAlignment="1">
      <alignment horizontal="center" vertical="center" shrinkToFit="1"/>
    </xf>
    <xf numFmtId="164" fontId="19" fillId="0" borderId="29" xfId="0" applyNumberFormat="1" applyFont="1" applyBorder="1" applyAlignment="1">
      <alignment horizontal="center" vertical="center" shrinkToFit="1"/>
    </xf>
    <xf numFmtId="164" fontId="19" fillId="5" borderId="27" xfId="0" applyNumberFormat="1" applyFont="1" applyFill="1" applyBorder="1" applyAlignment="1">
      <alignment horizontal="center" vertical="center" shrinkToFit="1"/>
    </xf>
    <xf numFmtId="164" fontId="19" fillId="5" borderId="28" xfId="0" applyNumberFormat="1" applyFont="1" applyFill="1" applyBorder="1" applyAlignment="1">
      <alignment horizontal="center" vertical="center" shrinkToFit="1"/>
    </xf>
    <xf numFmtId="164" fontId="19" fillId="6" borderId="27" xfId="0" applyNumberFormat="1" applyFont="1" applyFill="1" applyBorder="1" applyAlignment="1">
      <alignment horizontal="center" vertical="center" shrinkToFit="1"/>
    </xf>
    <xf numFmtId="164" fontId="19" fillId="6" borderId="33" xfId="0" applyNumberFormat="1" applyFont="1" applyFill="1" applyBorder="1" applyAlignment="1">
      <alignment horizontal="center" vertical="center" shrinkToFit="1"/>
    </xf>
    <xf numFmtId="164" fontId="19" fillId="7" borderId="27" xfId="0" applyNumberFormat="1" applyFont="1" applyFill="1" applyBorder="1" applyAlignment="1">
      <alignment horizontal="center" vertical="center" shrinkToFit="1"/>
    </xf>
    <xf numFmtId="164" fontId="19" fillId="7" borderId="28" xfId="0" applyNumberFormat="1" applyFont="1" applyFill="1" applyBorder="1" applyAlignment="1">
      <alignment horizontal="center" vertical="center" shrinkToFit="1"/>
    </xf>
    <xf numFmtId="164" fontId="19" fillId="7" borderId="33" xfId="0" applyNumberFormat="1" applyFont="1" applyFill="1" applyBorder="1" applyAlignment="1">
      <alignment horizontal="center" vertical="center" shrinkToFit="1"/>
    </xf>
    <xf numFmtId="0" fontId="21" fillId="0" borderId="6" xfId="0" applyFont="1" applyBorder="1" applyAlignment="1">
      <alignment horizontal="center" vertical="center" wrapText="1"/>
    </xf>
    <xf numFmtId="0" fontId="19" fillId="0" borderId="7" xfId="0" applyFont="1" applyBorder="1" applyAlignment="1">
      <alignment horizontal="left" vertical="center" wrapText="1"/>
    </xf>
    <xf numFmtId="0" fontId="19" fillId="0" borderId="7" xfId="0" applyFont="1" applyBorder="1" applyAlignment="1">
      <alignment horizontal="center" vertical="center" wrapText="1"/>
    </xf>
    <xf numFmtId="0" fontId="20" fillId="0" borderId="7" xfId="0" applyFont="1" applyBorder="1"/>
    <xf numFmtId="0" fontId="19" fillId="0" borderId="7" xfId="0" applyFont="1" applyBorder="1" applyAlignment="1">
      <alignment vertical="center" wrapText="1"/>
    </xf>
    <xf numFmtId="0" fontId="19" fillId="0" borderId="8" xfId="0" applyFont="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2" fillId="4" borderId="9" xfId="0" applyFont="1" applyFill="1" applyBorder="1" applyAlignment="1">
      <alignment horizontal="center" vertical="center" wrapText="1"/>
    </xf>
    <xf numFmtId="3" fontId="19" fillId="0" borderId="10" xfId="0" applyNumberFormat="1" applyFont="1" applyBorder="1" applyAlignment="1">
      <alignment horizontal="center" vertical="center" wrapText="1"/>
    </xf>
    <xf numFmtId="3" fontId="19" fillId="0" borderId="11" xfId="0" applyNumberFormat="1" applyFont="1" applyBorder="1" applyAlignment="1">
      <alignment horizontal="center" vertical="center" shrinkToFit="1"/>
    </xf>
    <xf numFmtId="164" fontId="19" fillId="0" borderId="7" xfId="0" applyNumberFormat="1" applyFont="1" applyBorder="1" applyAlignment="1">
      <alignment horizontal="center" vertical="center" shrinkToFit="1"/>
    </xf>
    <xf numFmtId="164" fontId="19" fillId="0" borderId="8" xfId="0" applyNumberFormat="1" applyFont="1" applyBorder="1" applyAlignment="1">
      <alignment horizontal="center" vertical="center" shrinkToFit="1"/>
    </xf>
    <xf numFmtId="164" fontId="19" fillId="5" borderId="6" xfId="0" applyNumberFormat="1" applyFont="1" applyFill="1" applyBorder="1" applyAlignment="1">
      <alignment horizontal="center" vertical="center" shrinkToFit="1"/>
    </xf>
    <xf numFmtId="164" fontId="19" fillId="5" borderId="7" xfId="0" applyNumberFormat="1" applyFont="1" applyFill="1" applyBorder="1" applyAlignment="1">
      <alignment horizontal="center" vertical="center" shrinkToFit="1"/>
    </xf>
    <xf numFmtId="164" fontId="19" fillId="6" borderId="6" xfId="0" applyNumberFormat="1" applyFont="1" applyFill="1" applyBorder="1" applyAlignment="1">
      <alignment horizontal="center" vertical="center" shrinkToFit="1"/>
    </xf>
    <xf numFmtId="164" fontId="19" fillId="6" borderId="12" xfId="0" applyNumberFormat="1" applyFont="1" applyFill="1" applyBorder="1" applyAlignment="1">
      <alignment horizontal="center" vertical="center" shrinkToFit="1"/>
    </xf>
    <xf numFmtId="164" fontId="19" fillId="7" borderId="6" xfId="0" applyNumberFormat="1" applyFont="1" applyFill="1" applyBorder="1" applyAlignment="1">
      <alignment horizontal="center" vertical="center" shrinkToFit="1"/>
    </xf>
    <xf numFmtId="164" fontId="19" fillId="7" borderId="7" xfId="0" applyNumberFormat="1" applyFont="1" applyFill="1" applyBorder="1" applyAlignment="1">
      <alignment horizontal="center" vertical="center" shrinkToFit="1"/>
    </xf>
    <xf numFmtId="165" fontId="19" fillId="8" borderId="10"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shrinkToFit="1"/>
    </xf>
    <xf numFmtId="164" fontId="16" fillId="6" borderId="11" xfId="0" applyNumberFormat="1" applyFont="1" applyFill="1" applyBorder="1" applyAlignment="1">
      <alignment horizontal="center" vertical="center" shrinkToFit="1"/>
    </xf>
    <xf numFmtId="164" fontId="16" fillId="5" borderId="26" xfId="0" applyNumberFormat="1" applyFont="1" applyFill="1" applyBorder="1" applyAlignment="1">
      <alignment horizontal="center" vertical="center" shrinkToFit="1"/>
    </xf>
    <xf numFmtId="164" fontId="16" fillId="6" borderId="25" xfId="0" applyNumberFormat="1" applyFont="1" applyFill="1" applyBorder="1" applyAlignment="1">
      <alignment horizontal="center" vertical="center" shrinkToFit="1"/>
    </xf>
    <xf numFmtId="164" fontId="16" fillId="5" borderId="19" xfId="0" applyNumberFormat="1" applyFont="1" applyFill="1" applyBorder="1" applyAlignment="1">
      <alignment horizontal="center" vertical="center" shrinkToFit="1"/>
    </xf>
    <xf numFmtId="0" fontId="17" fillId="0" borderId="21" xfId="0" applyFont="1" applyBorder="1" applyAlignment="1">
      <alignment horizontal="justify" vertical="center"/>
    </xf>
    <xf numFmtId="0" fontId="17" fillId="0" borderId="21" xfId="0" applyFont="1" applyBorder="1" applyAlignment="1">
      <alignment horizontal="center" vertical="center"/>
    </xf>
    <xf numFmtId="0" fontId="17" fillId="0" borderId="21" xfId="0" applyFont="1" applyBorder="1" applyAlignment="1">
      <alignment vertical="center"/>
    </xf>
    <xf numFmtId="1" fontId="15" fillId="0" borderId="24" xfId="0" applyNumberFormat="1" applyFont="1" applyBorder="1" applyAlignment="1">
      <alignment horizontal="center" vertical="center" shrinkToFit="1"/>
    </xf>
    <xf numFmtId="165" fontId="17" fillId="8" borderId="24" xfId="0" applyNumberFormat="1" applyFont="1" applyFill="1" applyBorder="1" applyAlignment="1">
      <alignment horizontal="center" vertical="center"/>
    </xf>
    <xf numFmtId="9" fontId="17" fillId="0" borderId="21" xfId="0" applyNumberFormat="1" applyFont="1" applyBorder="1" applyAlignment="1">
      <alignment horizontal="center" vertical="center"/>
    </xf>
    <xf numFmtId="164" fontId="17" fillId="8" borderId="24" xfId="0" applyNumberFormat="1" applyFont="1" applyFill="1" applyBorder="1" applyAlignment="1">
      <alignment horizontal="center" vertical="center"/>
    </xf>
    <xf numFmtId="0" fontId="17" fillId="0" borderId="28" xfId="0" applyFont="1" applyBorder="1" applyAlignment="1">
      <alignment vertical="center"/>
    </xf>
    <xf numFmtId="0" fontId="17" fillId="0" borderId="28" xfId="0" applyFont="1" applyBorder="1" applyAlignment="1">
      <alignment horizontal="center" vertical="center"/>
    </xf>
    <xf numFmtId="1" fontId="15" fillId="0" borderId="31" xfId="0" applyNumberFormat="1" applyFont="1" applyBorder="1" applyAlignment="1">
      <alignment horizontal="center" vertical="center" shrinkToFit="1"/>
    </xf>
    <xf numFmtId="164" fontId="16" fillId="6" borderId="32" xfId="0" applyNumberFormat="1" applyFont="1" applyFill="1" applyBorder="1" applyAlignment="1">
      <alignment horizontal="center" vertical="center" shrinkToFit="1"/>
    </xf>
    <xf numFmtId="164" fontId="17" fillId="8" borderId="31" xfId="0" applyNumberFormat="1" applyFont="1" applyFill="1" applyBorder="1" applyAlignment="1">
      <alignment horizontal="center" vertical="center"/>
    </xf>
    <xf numFmtId="0" fontId="17" fillId="0" borderId="38" xfId="0" applyFont="1" applyBorder="1" applyAlignment="1">
      <alignment horizontal="justify" vertical="center"/>
    </xf>
    <xf numFmtId="0" fontId="17" fillId="0" borderId="38" xfId="0" applyFont="1" applyBorder="1" applyAlignment="1">
      <alignment horizontal="center" vertical="center"/>
    </xf>
    <xf numFmtId="0" fontId="17" fillId="0" borderId="38" xfId="0" applyFont="1" applyBorder="1" applyAlignment="1">
      <alignment vertical="center"/>
    </xf>
    <xf numFmtId="0" fontId="16" fillId="0" borderId="39" xfId="0" applyFont="1" applyBorder="1" applyAlignment="1">
      <alignment horizontal="center" vertical="center" wrapText="1"/>
    </xf>
    <xf numFmtId="0" fontId="16" fillId="3" borderId="37"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1" fontId="15" fillId="0" borderId="41" xfId="0" applyNumberFormat="1" applyFont="1" applyBorder="1" applyAlignment="1">
      <alignment horizontal="center" vertical="center" shrinkToFit="1"/>
    </xf>
    <xf numFmtId="3" fontId="17" fillId="0" borderId="42" xfId="0" applyNumberFormat="1" applyFont="1" applyBorder="1" applyAlignment="1">
      <alignment horizontal="center" vertical="center"/>
    </xf>
    <xf numFmtId="164" fontId="16" fillId="6" borderId="42" xfId="0" applyNumberFormat="1" applyFont="1" applyFill="1" applyBorder="1" applyAlignment="1">
      <alignment horizontal="center" vertical="center" shrinkToFit="1"/>
    </xf>
    <xf numFmtId="165" fontId="17" fillId="8" borderId="41" xfId="0" applyNumberFormat="1" applyFont="1" applyFill="1" applyBorder="1" applyAlignment="1">
      <alignment horizontal="center" vertical="center"/>
    </xf>
    <xf numFmtId="3" fontId="17" fillId="0" borderId="25" xfId="0" applyNumberFormat="1" applyFont="1" applyBorder="1" applyAlignment="1">
      <alignment horizontal="center" vertical="center"/>
    </xf>
    <xf numFmtId="0" fontId="17" fillId="0" borderId="14" xfId="0" applyFont="1" applyBorder="1" applyAlignment="1">
      <alignment horizontal="justify" vertical="center"/>
    </xf>
    <xf numFmtId="0" fontId="17" fillId="0" borderId="14" xfId="0" applyFont="1" applyBorder="1" applyAlignment="1">
      <alignment horizontal="center" vertical="center"/>
    </xf>
    <xf numFmtId="0" fontId="17" fillId="0" borderId="14" xfId="0" applyFont="1" applyBorder="1" applyAlignment="1">
      <alignment vertical="center"/>
    </xf>
    <xf numFmtId="0" fontId="16" fillId="0" borderId="15" xfId="0" applyFont="1" applyBorder="1" applyAlignment="1">
      <alignment horizontal="center" vertical="center" wrapText="1"/>
    </xf>
    <xf numFmtId="0" fontId="18" fillId="4" borderId="16" xfId="0" applyFont="1" applyFill="1" applyBorder="1" applyAlignment="1">
      <alignment horizontal="center" vertical="center" wrapText="1"/>
    </xf>
    <xf numFmtId="1" fontId="15" fillId="0" borderId="17" xfId="0" applyNumberFormat="1" applyFont="1" applyBorder="1" applyAlignment="1">
      <alignment horizontal="center" vertical="center" shrinkToFit="1"/>
    </xf>
    <xf numFmtId="3" fontId="17" fillId="0" borderId="18" xfId="0" applyNumberFormat="1" applyFont="1" applyBorder="1" applyAlignment="1">
      <alignment horizontal="center" vertical="center"/>
    </xf>
    <xf numFmtId="164" fontId="16" fillId="6" borderId="18" xfId="0" applyNumberFormat="1" applyFont="1" applyFill="1" applyBorder="1" applyAlignment="1">
      <alignment horizontal="center" vertical="center" shrinkToFit="1"/>
    </xf>
    <xf numFmtId="164" fontId="17" fillId="8" borderId="17" xfId="0" applyNumberFormat="1" applyFont="1" applyFill="1" applyBorder="1" applyAlignment="1">
      <alignment horizontal="center" vertical="center"/>
    </xf>
    <xf numFmtId="0" fontId="17" fillId="0" borderId="7" xfId="0" applyFont="1" applyBorder="1" applyAlignment="1">
      <alignment horizontal="justify" vertical="center"/>
    </xf>
    <xf numFmtId="0" fontId="17" fillId="0" borderId="7" xfId="0" applyFont="1" applyBorder="1" applyAlignment="1">
      <alignment horizontal="center" vertical="center"/>
    </xf>
    <xf numFmtId="0" fontId="17" fillId="0" borderId="7" xfId="0" applyFont="1" applyBorder="1" applyAlignment="1">
      <alignment vertical="center"/>
    </xf>
    <xf numFmtId="1" fontId="15" fillId="0" borderId="10" xfId="0" applyNumberFormat="1" applyFont="1" applyBorder="1" applyAlignment="1">
      <alignment horizontal="center" vertical="center" shrinkToFit="1"/>
    </xf>
    <xf numFmtId="3" fontId="17" fillId="0" borderId="11" xfId="0" applyNumberFormat="1" applyFont="1" applyBorder="1" applyAlignment="1">
      <alignment horizontal="center" vertical="center"/>
    </xf>
    <xf numFmtId="165" fontId="17" fillId="8" borderId="10" xfId="0" applyNumberFormat="1" applyFont="1" applyFill="1" applyBorder="1" applyAlignment="1">
      <alignment horizontal="center" vertical="center"/>
    </xf>
    <xf numFmtId="0" fontId="21" fillId="0" borderId="21" xfId="0" applyFont="1" applyBorder="1" applyAlignment="1">
      <alignment horizontal="left" vertical="center"/>
    </xf>
    <xf numFmtId="0" fontId="20" fillId="0" borderId="21" xfId="0" applyFont="1" applyBorder="1" applyAlignment="1">
      <alignment horizontal="center" vertical="center"/>
    </xf>
    <xf numFmtId="0" fontId="20" fillId="0" borderId="21" xfId="0" applyFont="1" applyBorder="1" applyAlignment="1">
      <alignment vertical="center"/>
    </xf>
    <xf numFmtId="1" fontId="21" fillId="0" borderId="24" xfId="0" applyNumberFormat="1" applyFont="1" applyBorder="1" applyAlignment="1">
      <alignment horizontal="center" vertical="center" shrinkToFit="1"/>
    </xf>
    <xf numFmtId="3" fontId="20" fillId="0" borderId="25" xfId="0" applyNumberFormat="1" applyFont="1" applyBorder="1" applyAlignment="1">
      <alignment horizontal="center" vertical="center"/>
    </xf>
    <xf numFmtId="165" fontId="20" fillId="8" borderId="24" xfId="0" applyNumberFormat="1" applyFont="1" applyFill="1" applyBorder="1" applyAlignment="1">
      <alignment horizontal="center" vertical="center"/>
    </xf>
    <xf numFmtId="9" fontId="20" fillId="0" borderId="21" xfId="0" applyNumberFormat="1" applyFont="1" applyBorder="1" applyAlignment="1">
      <alignment horizontal="center" vertical="center"/>
    </xf>
    <xf numFmtId="1" fontId="21" fillId="0" borderId="24" xfId="0" quotePrefix="1" applyNumberFormat="1" applyFont="1" applyBorder="1" applyAlignment="1">
      <alignment horizontal="center" vertical="center" shrinkToFit="1"/>
    </xf>
    <xf numFmtId="0" fontId="21" fillId="0" borderId="28" xfId="0" applyFont="1" applyBorder="1" applyAlignment="1">
      <alignment horizontal="left" vertical="center"/>
    </xf>
    <xf numFmtId="0" fontId="20" fillId="0" borderId="28" xfId="0" applyFont="1" applyBorder="1" applyAlignment="1">
      <alignment horizontal="center" vertical="center"/>
    </xf>
    <xf numFmtId="0" fontId="20" fillId="0" borderId="28" xfId="0" applyFont="1" applyBorder="1" applyAlignment="1">
      <alignment vertical="center"/>
    </xf>
    <xf numFmtId="1" fontId="21" fillId="0" borderId="31" xfId="0" applyNumberFormat="1" applyFont="1" applyBorder="1" applyAlignment="1">
      <alignment horizontal="center" vertical="center" shrinkToFit="1"/>
    </xf>
    <xf numFmtId="3" fontId="20" fillId="0" borderId="32" xfId="0" applyNumberFormat="1" applyFont="1" applyBorder="1" applyAlignment="1">
      <alignment horizontal="center" vertical="center"/>
    </xf>
    <xf numFmtId="164" fontId="19" fillId="5" borderId="33" xfId="0" applyNumberFormat="1" applyFont="1" applyFill="1" applyBorder="1" applyAlignment="1">
      <alignment horizontal="center" vertical="center" shrinkToFit="1"/>
    </xf>
    <xf numFmtId="164" fontId="20" fillId="8" borderId="31" xfId="0" applyNumberFormat="1" applyFont="1" applyFill="1" applyBorder="1" applyAlignment="1">
      <alignment horizontal="center" vertical="center"/>
    </xf>
    <xf numFmtId="0" fontId="16" fillId="0" borderId="31" xfId="0" applyFont="1" applyBorder="1" applyAlignment="1">
      <alignment horizontal="center" vertical="center" wrapText="1"/>
    </xf>
    <xf numFmtId="3" fontId="17" fillId="0" borderId="32" xfId="0" applyNumberFormat="1" applyFont="1" applyBorder="1" applyAlignment="1">
      <alignment horizontal="center" vertical="center"/>
    </xf>
    <xf numFmtId="0" fontId="24" fillId="0" borderId="1" xfId="0" applyFont="1" applyBorder="1" applyAlignment="1">
      <alignment horizontal="center"/>
    </xf>
    <xf numFmtId="0" fontId="25" fillId="0" borderId="2" xfId="0" applyFont="1" applyBorder="1"/>
    <xf numFmtId="0" fontId="25" fillId="0" borderId="2" xfId="0" applyFont="1" applyBorder="1" applyAlignment="1">
      <alignment horizontal="center"/>
    </xf>
    <xf numFmtId="164" fontId="25" fillId="0" borderId="2" xfId="0" applyNumberFormat="1" applyFont="1" applyBorder="1" applyAlignment="1">
      <alignment horizontal="center"/>
    </xf>
    <xf numFmtId="0" fontId="17" fillId="0" borderId="4" xfId="0" applyFont="1" applyBorder="1" applyAlignment="1">
      <alignment vertical="center"/>
    </xf>
    <xf numFmtId="9" fontId="22" fillId="11" borderId="47" xfId="0" applyNumberFormat="1" applyFont="1" applyFill="1" applyBorder="1" applyAlignment="1">
      <alignment horizontal="center" vertical="center" wrapText="1"/>
    </xf>
    <xf numFmtId="164" fontId="17" fillId="0" borderId="0" xfId="0" applyNumberFormat="1" applyFont="1" applyAlignment="1">
      <alignment horizontal="center" vertical="center"/>
    </xf>
    <xf numFmtId="0" fontId="17" fillId="0" borderId="0" xfId="0" applyFont="1" applyAlignment="1">
      <alignment horizontal="center" vertical="center"/>
    </xf>
    <xf numFmtId="164" fontId="17" fillId="0" borderId="21" xfId="0" applyNumberFormat="1" applyFont="1" applyBorder="1" applyAlignment="1">
      <alignment horizontal="center" vertical="center"/>
    </xf>
    <xf numFmtId="0" fontId="17" fillId="0" borderId="34" xfId="0" applyFont="1" applyBorder="1" applyAlignment="1">
      <alignment vertical="center"/>
    </xf>
    <xf numFmtId="164" fontId="17" fillId="0" borderId="28" xfId="0" applyNumberFormat="1" applyFont="1" applyBorder="1" applyAlignment="1">
      <alignment horizontal="center" vertical="center"/>
    </xf>
    <xf numFmtId="164" fontId="17" fillId="0" borderId="35" xfId="0" applyNumberFormat="1" applyFont="1" applyBorder="1" applyAlignment="1">
      <alignment horizontal="center" vertical="center"/>
    </xf>
    <xf numFmtId="0" fontId="17" fillId="0" borderId="35"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164" fontId="3"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0" fontId="3" fillId="0" borderId="2" xfId="0" applyFont="1" applyBorder="1" applyAlignment="1">
      <alignment horizontal="center" vertical="center"/>
    </xf>
    <xf numFmtId="9" fontId="3" fillId="0" borderId="2" xfId="1" applyFont="1" applyFill="1" applyBorder="1" applyAlignment="1">
      <alignment horizontal="center" vertical="center"/>
    </xf>
    <xf numFmtId="0" fontId="26" fillId="0" borderId="4" xfId="0" applyFont="1" applyBorder="1" applyAlignment="1">
      <alignment horizontal="left" vertical="center"/>
    </xf>
    <xf numFmtId="0" fontId="26" fillId="0" borderId="0" xfId="0" applyFont="1" applyAlignment="1">
      <alignment horizontal="center" vertical="center"/>
    </xf>
    <xf numFmtId="0" fontId="4" fillId="0" borderId="0" xfId="0" applyFont="1" applyAlignment="1">
      <alignment horizontal="center" vertical="center"/>
    </xf>
    <xf numFmtId="3" fontId="26" fillId="0" borderId="0" xfId="0" applyNumberFormat="1" applyFont="1" applyAlignment="1">
      <alignment horizontal="left" vertical="center"/>
    </xf>
    <xf numFmtId="166" fontId="26" fillId="0" borderId="0" xfId="0" applyNumberFormat="1" applyFont="1" applyAlignment="1">
      <alignment horizontal="left" vertical="center"/>
    </xf>
    <xf numFmtId="0" fontId="26" fillId="0" borderId="0" xfId="0" applyFont="1" applyAlignment="1">
      <alignment horizontal="left" vertical="center"/>
    </xf>
    <xf numFmtId="9" fontId="3" fillId="0" borderId="0" xfId="1" applyFont="1" applyFill="1" applyBorder="1" applyAlignment="1">
      <alignment horizontal="center" vertical="center"/>
    </xf>
    <xf numFmtId="9" fontId="26" fillId="0" borderId="0" xfId="1" applyFont="1" applyBorder="1" applyAlignment="1">
      <alignment horizontal="left" vertical="center"/>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4" xfId="0" applyFont="1" applyBorder="1" applyAlignment="1">
      <alignment vertical="center"/>
    </xf>
    <xf numFmtId="0" fontId="28" fillId="0" borderId="5" xfId="0" applyFont="1" applyBorder="1" applyAlignment="1">
      <alignment vertical="center" wrapText="1"/>
    </xf>
    <xf numFmtId="0" fontId="24" fillId="0" borderId="0" xfId="0" applyFont="1" applyAlignment="1">
      <alignment horizontal="center"/>
    </xf>
    <xf numFmtId="0" fontId="25" fillId="0" borderId="0" xfId="0" applyFont="1"/>
    <xf numFmtId="0" fontId="25" fillId="0" borderId="0" xfId="0" applyFont="1" applyAlignment="1">
      <alignment horizontal="center"/>
    </xf>
    <xf numFmtId="164" fontId="25" fillId="0" borderId="0" xfId="0" applyNumberFormat="1" applyFont="1" applyAlignment="1">
      <alignment horizontal="center"/>
    </xf>
    <xf numFmtId="0" fontId="26" fillId="0" borderId="4"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17" fillId="0" borderId="27" xfId="0" applyFont="1" applyBorder="1" applyAlignment="1">
      <alignment horizontal="left" vertical="center"/>
    </xf>
    <xf numFmtId="0" fontId="17" fillId="0" borderId="28" xfId="0" applyFont="1" applyBorder="1" applyAlignment="1">
      <alignment horizontal="left" vertical="center"/>
    </xf>
    <xf numFmtId="164" fontId="17" fillId="0" borderId="28" xfId="0" applyNumberFormat="1" applyFont="1" applyBorder="1" applyAlignment="1">
      <alignment horizontal="center" vertical="center"/>
    </xf>
    <xf numFmtId="164" fontId="18" fillId="12" borderId="28" xfId="0" applyNumberFormat="1" applyFont="1" applyFill="1" applyBorder="1" applyAlignment="1">
      <alignment horizontal="center" vertical="center"/>
    </xf>
    <xf numFmtId="164" fontId="18" fillId="12" borderId="33" xfId="0" applyNumberFormat="1" applyFont="1" applyFill="1" applyBorder="1" applyAlignment="1">
      <alignment horizontal="center" vertical="center"/>
    </xf>
    <xf numFmtId="164" fontId="18" fillId="12" borderId="21" xfId="0" applyNumberFormat="1" applyFont="1" applyFill="1" applyBorder="1" applyAlignment="1">
      <alignment horizontal="center" vertical="center"/>
    </xf>
    <xf numFmtId="164" fontId="18" fillId="12" borderId="26" xfId="0" applyNumberFormat="1"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164" fontId="17" fillId="0" borderId="22" xfId="0" applyNumberFormat="1" applyFont="1" applyBorder="1" applyAlignment="1">
      <alignment horizontal="center" vertical="center"/>
    </xf>
    <xf numFmtId="164" fontId="17" fillId="0" borderId="25" xfId="0" applyNumberFormat="1" applyFont="1" applyBorder="1" applyAlignment="1">
      <alignment horizontal="center" vertical="center"/>
    </xf>
    <xf numFmtId="164" fontId="17" fillId="0" borderId="21" xfId="0" applyNumberFormat="1" applyFont="1" applyBorder="1" applyAlignment="1">
      <alignment horizontal="center" vertical="center"/>
    </xf>
    <xf numFmtId="164" fontId="22" fillId="11" borderId="47" xfId="0" applyNumberFormat="1" applyFont="1" applyFill="1" applyBorder="1" applyAlignment="1">
      <alignment horizontal="center" vertical="center" wrapText="1"/>
    </xf>
    <xf numFmtId="164" fontId="22" fillId="11" borderId="50" xfId="0" applyNumberFormat="1" applyFont="1" applyFill="1" applyBorder="1" applyAlignment="1">
      <alignment horizontal="center" vertical="center" wrapText="1"/>
    </xf>
    <xf numFmtId="0" fontId="17" fillId="0" borderId="37" xfId="0" applyFont="1" applyBorder="1" applyAlignment="1">
      <alignment horizontal="left" vertical="center"/>
    </xf>
    <xf numFmtId="0" fontId="17" fillId="0" borderId="38" xfId="0" applyFont="1" applyBorder="1" applyAlignment="1">
      <alignment horizontal="left" vertical="center"/>
    </xf>
    <xf numFmtId="164" fontId="17" fillId="0" borderId="38" xfId="0" applyNumberFormat="1" applyFont="1" applyBorder="1" applyAlignment="1">
      <alignment horizontal="center" vertical="center"/>
    </xf>
    <xf numFmtId="164" fontId="17" fillId="0" borderId="43" xfId="0" applyNumberFormat="1" applyFont="1" applyBorder="1" applyAlignment="1">
      <alignment horizontal="center" vertical="center"/>
    </xf>
    <xf numFmtId="164" fontId="18" fillId="12" borderId="38" xfId="0" applyNumberFormat="1" applyFont="1" applyFill="1" applyBorder="1" applyAlignment="1">
      <alignment horizontal="center" vertical="center"/>
    </xf>
    <xf numFmtId="164" fontId="18" fillId="12" borderId="43" xfId="0" applyNumberFormat="1" applyFont="1" applyFill="1" applyBorder="1" applyAlignment="1">
      <alignment horizontal="center" vertical="center"/>
    </xf>
    <xf numFmtId="0" fontId="11" fillId="2" borderId="8" xfId="2" applyFont="1" applyFill="1" applyBorder="1" applyAlignment="1">
      <alignment horizontal="center" vertical="center" wrapText="1"/>
    </xf>
    <xf numFmtId="0" fontId="10" fillId="2" borderId="15" xfId="2" applyFont="1" applyFill="1" applyBorder="1" applyAlignment="1">
      <alignment horizontal="center" vertical="center"/>
    </xf>
    <xf numFmtId="164" fontId="6" fillId="5" borderId="6" xfId="0" applyNumberFormat="1" applyFont="1" applyFill="1" applyBorder="1" applyAlignment="1">
      <alignment horizontal="center" vertical="center" wrapText="1"/>
    </xf>
    <xf numFmtId="164" fontId="6" fillId="5" borderId="7" xfId="0" applyNumberFormat="1" applyFont="1" applyFill="1" applyBorder="1" applyAlignment="1">
      <alignment horizontal="center" vertical="center" wrapText="1"/>
    </xf>
    <xf numFmtId="164" fontId="6" fillId="5" borderId="12"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8" xfId="0" applyFont="1" applyFill="1" applyBorder="1" applyAlignment="1">
      <alignment horizontal="center" vertical="center" wrapText="1"/>
    </xf>
    <xf numFmtId="164" fontId="16" fillId="10" borderId="1" xfId="0" applyNumberFormat="1" applyFont="1" applyFill="1" applyBorder="1" applyAlignment="1">
      <alignment horizontal="center" vertical="center" shrinkToFit="1"/>
    </xf>
    <xf numFmtId="164" fontId="16" fillId="10" borderId="2" xfId="0" applyNumberFormat="1" applyFont="1" applyFill="1" applyBorder="1" applyAlignment="1">
      <alignment horizontal="center" vertical="center" shrinkToFit="1"/>
    </xf>
    <xf numFmtId="164" fontId="16" fillId="10" borderId="3" xfId="0" applyNumberFormat="1" applyFont="1" applyFill="1" applyBorder="1" applyAlignment="1">
      <alignment horizontal="center" vertical="center" shrinkToFit="1"/>
    </xf>
    <xf numFmtId="164" fontId="16" fillId="10" borderId="4" xfId="0" applyNumberFormat="1" applyFont="1" applyFill="1" applyBorder="1" applyAlignment="1">
      <alignment horizontal="center" vertical="center" shrinkToFit="1"/>
    </xf>
    <xf numFmtId="164" fontId="16" fillId="10" borderId="0" xfId="0" applyNumberFormat="1" applyFont="1" applyFill="1" applyAlignment="1">
      <alignment horizontal="center" vertical="center" shrinkToFit="1"/>
    </xf>
    <xf numFmtId="164" fontId="16" fillId="10" borderId="5" xfId="0" applyNumberFormat="1" applyFont="1" applyFill="1" applyBorder="1" applyAlignment="1">
      <alignment horizontal="center" vertical="center" shrinkToFit="1"/>
    </xf>
    <xf numFmtId="164" fontId="16" fillId="10" borderId="34" xfId="0" applyNumberFormat="1" applyFont="1" applyFill="1" applyBorder="1" applyAlignment="1">
      <alignment horizontal="center" vertical="center" shrinkToFit="1"/>
    </xf>
    <xf numFmtId="164" fontId="16" fillId="10" borderId="35" xfId="0" applyNumberFormat="1" applyFont="1" applyFill="1" applyBorder="1" applyAlignment="1">
      <alignment horizontal="center" vertical="center" shrinkToFit="1"/>
    </xf>
    <xf numFmtId="164" fontId="16" fillId="10" borderId="36" xfId="0" applyNumberFormat="1" applyFont="1" applyFill="1" applyBorder="1" applyAlignment="1">
      <alignment horizontal="center" vertical="center" shrinkToFit="1"/>
    </xf>
    <xf numFmtId="164" fontId="16" fillId="10" borderId="44" xfId="0" applyNumberFormat="1" applyFont="1" applyFill="1" applyBorder="1" applyAlignment="1">
      <alignment horizontal="center" vertical="center" shrinkToFit="1"/>
    </xf>
    <xf numFmtId="164" fontId="16" fillId="10" borderId="45" xfId="0" applyNumberFormat="1" applyFont="1" applyFill="1" applyBorder="1" applyAlignment="1">
      <alignment horizontal="center" vertical="center" shrinkToFit="1"/>
    </xf>
    <xf numFmtId="164" fontId="16" fillId="10" borderId="17" xfId="0" applyNumberFormat="1" applyFont="1" applyFill="1" applyBorder="1" applyAlignment="1">
      <alignment horizontal="center" vertical="center" shrinkToFit="1"/>
    </xf>
    <xf numFmtId="0" fontId="22" fillId="11" borderId="46" xfId="0" applyFont="1" applyFill="1" applyBorder="1" applyAlignment="1">
      <alignment horizontal="center" vertical="center"/>
    </xf>
    <xf numFmtId="0" fontId="22" fillId="11" borderId="47" xfId="0" applyFont="1" applyFill="1" applyBorder="1" applyAlignment="1">
      <alignment horizontal="center" vertical="center"/>
    </xf>
    <xf numFmtId="9" fontId="22" fillId="11" borderId="48" xfId="0" applyNumberFormat="1" applyFont="1" applyFill="1" applyBorder="1" applyAlignment="1">
      <alignment horizontal="center" vertical="center" wrapText="1"/>
    </xf>
    <xf numFmtId="9" fontId="22" fillId="11" borderId="49" xfId="0" applyNumberFormat="1" applyFont="1" applyFill="1" applyBorder="1" applyAlignment="1">
      <alignment horizontal="center" vertical="center" wrapText="1"/>
    </xf>
    <xf numFmtId="9" fontId="22" fillId="11" borderId="47" xfId="0" applyNumberFormat="1"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8" fillId="3" borderId="6" xfId="2" applyFont="1" applyFill="1" applyBorder="1" applyAlignment="1">
      <alignment horizontal="center" vertical="center" textRotation="90" wrapText="1"/>
    </xf>
    <xf numFmtId="0" fontId="8" fillId="3" borderId="13" xfId="2" applyFont="1" applyFill="1" applyBorder="1" applyAlignment="1">
      <alignment horizontal="center" vertical="center" textRotation="90"/>
    </xf>
    <xf numFmtId="0" fontId="8" fillId="3" borderId="8" xfId="2" applyFont="1" applyFill="1" applyBorder="1" applyAlignment="1">
      <alignment horizontal="center" vertical="center" textRotation="90" wrapText="1"/>
    </xf>
    <xf numFmtId="0" fontId="8" fillId="3" borderId="15" xfId="2" applyFont="1" applyFill="1" applyBorder="1" applyAlignment="1">
      <alignment horizontal="center" vertical="center" textRotation="90"/>
    </xf>
    <xf numFmtId="0" fontId="5" fillId="4" borderId="9" xfId="2" applyFont="1" applyFill="1" applyBorder="1" applyAlignment="1">
      <alignment horizontal="center" vertical="center" wrapText="1"/>
    </xf>
    <xf numFmtId="0" fontId="5" fillId="4" borderId="16" xfId="2" applyFont="1" applyFill="1" applyBorder="1" applyAlignment="1">
      <alignment horizontal="center" vertical="center"/>
    </xf>
    <xf numFmtId="0" fontId="5" fillId="2" borderId="10" xfId="2" applyFont="1" applyFill="1" applyBorder="1" applyAlignment="1">
      <alignment horizontal="center" vertical="center" wrapText="1"/>
    </xf>
    <xf numFmtId="0" fontId="5" fillId="2" borderId="17" xfId="2" applyFont="1" applyFill="1" applyBorder="1" applyAlignment="1">
      <alignment horizontal="center" vertical="center"/>
    </xf>
    <xf numFmtId="0" fontId="10" fillId="2" borderId="11" xfId="2" applyFont="1" applyFill="1" applyBorder="1" applyAlignment="1">
      <alignment horizontal="center" vertical="center" wrapText="1"/>
    </xf>
    <xf numFmtId="0" fontId="10" fillId="2" borderId="18" xfId="2" applyFont="1" applyFill="1" applyBorder="1" applyAlignment="1">
      <alignment horizontal="center" vertical="center"/>
    </xf>
    <xf numFmtId="0" fontId="11" fillId="2" borderId="7"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5" fillId="2" borderId="6"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7" xfId="2" applyFont="1" applyFill="1" applyBorder="1" applyAlignment="1">
      <alignment horizontal="left" vertical="center"/>
    </xf>
    <xf numFmtId="0" fontId="5" fillId="2" borderId="14" xfId="2" applyFont="1" applyFill="1" applyBorder="1" applyAlignment="1">
      <alignment horizontal="left" vertical="center"/>
    </xf>
    <xf numFmtId="0" fontId="5" fillId="2" borderId="7" xfId="2" applyFont="1" applyFill="1" applyBorder="1" applyAlignment="1">
      <alignment horizontal="center" vertical="center" textRotation="90" wrapText="1"/>
    </xf>
    <xf numFmtId="0" fontId="5" fillId="2" borderId="14" xfId="2" applyFont="1" applyFill="1" applyBorder="1" applyAlignment="1">
      <alignment horizontal="center" vertical="center" textRotation="90"/>
    </xf>
    <xf numFmtId="0" fontId="5" fillId="2" borderId="7" xfId="2" applyFont="1" applyFill="1" applyBorder="1" applyAlignment="1">
      <alignment vertical="center" wrapText="1"/>
    </xf>
    <xf numFmtId="0" fontId="5" fillId="2" borderId="14" xfId="2" applyFont="1" applyFill="1" applyBorder="1" applyAlignment="1">
      <alignment vertical="center" wrapText="1"/>
    </xf>
    <xf numFmtId="0" fontId="5" fillId="2" borderId="7"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8" xfId="2" applyFont="1" applyFill="1" applyBorder="1" applyAlignment="1">
      <alignment horizontal="center" vertical="center" wrapText="1"/>
    </xf>
    <xf numFmtId="0" fontId="5" fillId="2" borderId="15" xfId="2" applyFont="1" applyFill="1" applyBorder="1" applyAlignment="1">
      <alignment horizontal="center" vertical="center"/>
    </xf>
  </cellXfs>
  <cellStyles count="3">
    <cellStyle name="Normal" xfId="0" builtinId="0"/>
    <cellStyle name="Normal 3" xfId="2" xr:uid="{F20104E9-D656-4E91-BD6F-D1D9B6A880E7}"/>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E861-C8FD-4AFA-BE41-027E5F46E502}">
  <dimension ref="A1:Y212"/>
  <sheetViews>
    <sheetView tabSelected="1" zoomScale="60" zoomScaleNormal="60" workbookViewId="0">
      <selection sqref="A1:XFD1048576"/>
    </sheetView>
  </sheetViews>
  <sheetFormatPr defaultRowHeight="21" x14ac:dyDescent="0.35"/>
  <cols>
    <col min="1" max="1" width="17.7109375" style="300" customWidth="1"/>
    <col min="2" max="2" width="48.7109375" style="301" bestFit="1" customWidth="1"/>
    <col min="3" max="3" width="12.140625" style="301" bestFit="1" customWidth="1"/>
    <col min="4" max="4" width="10.85546875" style="301" bestFit="1" customWidth="1"/>
    <col min="5" max="5" width="10" style="301" customWidth="1"/>
    <col min="6" max="6" width="15.7109375" style="301" customWidth="1"/>
    <col min="7" max="7" width="16.7109375" style="301" customWidth="1"/>
    <col min="8" max="8" width="24.28515625" style="302" bestFit="1" customWidth="1"/>
    <col min="9" max="9" width="7.140625" style="301" customWidth="1"/>
    <col min="10" max="10" width="6.5703125" style="301" customWidth="1"/>
    <col min="11" max="11" width="9.85546875" style="301" customWidth="1"/>
    <col min="12" max="12" width="21.140625" style="301" customWidth="1"/>
    <col min="13" max="13" width="11" style="302" bestFit="1" customWidth="1"/>
    <col min="14" max="14" width="24" style="301" bestFit="1" customWidth="1"/>
    <col min="15" max="15" width="17.85546875" style="301" customWidth="1"/>
    <col min="16" max="16" width="17.5703125" style="303" customWidth="1"/>
    <col min="17" max="18" width="17.5703125" style="302" customWidth="1"/>
    <col min="19" max="19" width="19.28515625" style="302" customWidth="1"/>
    <col min="20" max="20" width="17" style="302" customWidth="1"/>
    <col min="21" max="21" width="26.42578125" style="302" customWidth="1"/>
    <col min="22" max="22" width="20.140625" style="302" bestFit="1" customWidth="1"/>
    <col min="23" max="23" width="23.42578125" style="302" customWidth="1"/>
    <col min="24" max="24" width="18.85546875" style="301" customWidth="1"/>
  </cols>
  <sheetData>
    <row r="1" spans="1:25" s="2" customFormat="1" ht="34.5" x14ac:dyDescent="0.25">
      <c r="A1" s="367" t="s">
        <v>0</v>
      </c>
      <c r="B1" s="368"/>
      <c r="C1" s="368"/>
      <c r="D1" s="368"/>
      <c r="E1" s="368"/>
      <c r="F1" s="368"/>
      <c r="G1" s="368"/>
      <c r="H1" s="368"/>
      <c r="I1" s="368"/>
      <c r="J1" s="368"/>
      <c r="K1" s="368"/>
      <c r="L1" s="368"/>
      <c r="M1" s="368"/>
      <c r="N1" s="368"/>
      <c r="O1" s="368"/>
      <c r="P1" s="368"/>
      <c r="Q1" s="368"/>
      <c r="R1" s="368"/>
      <c r="S1" s="368"/>
      <c r="T1" s="368"/>
      <c r="U1" s="368"/>
      <c r="V1" s="368"/>
      <c r="W1" s="368"/>
      <c r="X1" s="369"/>
      <c r="Y1" s="1"/>
    </row>
    <row r="2" spans="1:25" s="2" customFormat="1" ht="34.5" x14ac:dyDescent="0.25">
      <c r="A2" s="370" t="s">
        <v>1</v>
      </c>
      <c r="B2" s="371"/>
      <c r="C2" s="371"/>
      <c r="D2" s="371"/>
      <c r="E2" s="371"/>
      <c r="F2" s="371"/>
      <c r="G2" s="371"/>
      <c r="H2" s="371"/>
      <c r="I2" s="371"/>
      <c r="J2" s="371"/>
      <c r="K2" s="371"/>
      <c r="L2" s="371"/>
      <c r="M2" s="371"/>
      <c r="N2" s="371"/>
      <c r="O2" s="371"/>
      <c r="P2" s="371"/>
      <c r="Q2" s="371"/>
      <c r="R2" s="371"/>
      <c r="S2" s="371"/>
      <c r="T2" s="371"/>
      <c r="U2" s="371"/>
      <c r="V2" s="371"/>
      <c r="W2" s="371"/>
      <c r="X2" s="372"/>
      <c r="Y2" s="3"/>
    </row>
    <row r="3" spans="1:25" s="2" customFormat="1" ht="20.25" customHeight="1" thickBot="1" x14ac:dyDescent="0.3">
      <c r="A3" s="4"/>
      <c r="B3" s="5" t="s">
        <v>2</v>
      </c>
      <c r="C3" s="6"/>
      <c r="E3" s="6"/>
      <c r="F3" s="7"/>
      <c r="H3" s="8"/>
      <c r="I3" s="8"/>
      <c r="J3" s="8"/>
      <c r="K3" s="8"/>
      <c r="L3" s="8"/>
      <c r="M3" s="8"/>
      <c r="N3" s="8"/>
      <c r="O3" s="8"/>
      <c r="P3" s="9"/>
      <c r="Q3" s="8"/>
      <c r="R3" s="8"/>
      <c r="S3" s="8"/>
      <c r="T3" s="8"/>
      <c r="U3" s="8"/>
      <c r="V3" s="8"/>
      <c r="W3" s="8"/>
      <c r="X3" s="8"/>
      <c r="Y3" s="3"/>
    </row>
    <row r="4" spans="1:25" ht="126" x14ac:dyDescent="0.25">
      <c r="A4" s="373" t="s">
        <v>3</v>
      </c>
      <c r="B4" s="375" t="s">
        <v>4</v>
      </c>
      <c r="C4" s="377" t="s">
        <v>5</v>
      </c>
      <c r="D4" s="379" t="s">
        <v>6</v>
      </c>
      <c r="E4" s="381" t="s">
        <v>7</v>
      </c>
      <c r="F4" s="377" t="s">
        <v>8</v>
      </c>
      <c r="G4" s="381" t="s">
        <v>9</v>
      </c>
      <c r="H4" s="383" t="s">
        <v>10</v>
      </c>
      <c r="I4" s="355" t="s">
        <v>11</v>
      </c>
      <c r="J4" s="357" t="s">
        <v>12</v>
      </c>
      <c r="K4" s="359" t="s">
        <v>13</v>
      </c>
      <c r="L4" s="361" t="s">
        <v>14</v>
      </c>
      <c r="M4" s="363" t="s">
        <v>15</v>
      </c>
      <c r="N4" s="365" t="s">
        <v>16</v>
      </c>
      <c r="O4" s="330" t="s">
        <v>17</v>
      </c>
      <c r="P4" s="332" t="s">
        <v>18</v>
      </c>
      <c r="Q4" s="333"/>
      <c r="R4" s="334"/>
      <c r="S4" s="335" t="s">
        <v>19</v>
      </c>
      <c r="T4" s="336"/>
      <c r="U4" s="10" t="s">
        <v>20</v>
      </c>
      <c r="V4" s="11" t="s">
        <v>21</v>
      </c>
      <c r="W4" s="12" t="s">
        <v>22</v>
      </c>
      <c r="X4" s="13" t="s">
        <v>23</v>
      </c>
      <c r="Y4" s="14"/>
    </row>
    <row r="5" spans="1:25" ht="63.75" thickBot="1" x14ac:dyDescent="0.3">
      <c r="A5" s="374"/>
      <c r="B5" s="376"/>
      <c r="C5" s="378"/>
      <c r="D5" s="380"/>
      <c r="E5" s="382"/>
      <c r="F5" s="378"/>
      <c r="G5" s="382"/>
      <c r="H5" s="384"/>
      <c r="I5" s="356"/>
      <c r="J5" s="358"/>
      <c r="K5" s="360"/>
      <c r="L5" s="362"/>
      <c r="M5" s="364"/>
      <c r="N5" s="366"/>
      <c r="O5" s="331"/>
      <c r="P5" s="15" t="s">
        <v>24</v>
      </c>
      <c r="Q5" s="16" t="s">
        <v>25</v>
      </c>
      <c r="R5" s="17" t="s">
        <v>26</v>
      </c>
      <c r="S5" s="18">
        <v>0.1</v>
      </c>
      <c r="T5" s="19">
        <v>0.4</v>
      </c>
      <c r="U5" s="20">
        <v>0.25</v>
      </c>
      <c r="V5" s="21">
        <v>0.2</v>
      </c>
      <c r="W5" s="22">
        <v>0.15</v>
      </c>
      <c r="X5" s="23" t="s">
        <v>27</v>
      </c>
      <c r="Y5" s="14"/>
    </row>
    <row r="6" spans="1:25" ht="25.9" customHeight="1" x14ac:dyDescent="0.35">
      <c r="A6" s="24" t="s">
        <v>28</v>
      </c>
      <c r="B6" s="25" t="s">
        <v>29</v>
      </c>
      <c r="C6" s="26" t="s">
        <v>30</v>
      </c>
      <c r="D6" s="27" t="s">
        <v>31</v>
      </c>
      <c r="E6" s="26">
        <v>4</v>
      </c>
      <c r="F6" s="25" t="s">
        <v>32</v>
      </c>
      <c r="G6" s="28" t="s">
        <v>33</v>
      </c>
      <c r="H6" s="29" t="s">
        <v>34</v>
      </c>
      <c r="I6" s="30">
        <v>2</v>
      </c>
      <c r="J6" s="31">
        <v>1</v>
      </c>
      <c r="K6" s="32">
        <v>10</v>
      </c>
      <c r="L6" s="33">
        <v>176506</v>
      </c>
      <c r="M6" s="34" t="s">
        <v>35</v>
      </c>
      <c r="N6" s="35" t="str">
        <f>X6</f>
        <v>Burslu</v>
      </c>
      <c r="O6" s="36" t="str">
        <f>X6</f>
        <v>Burslu</v>
      </c>
      <c r="P6" s="37" t="s">
        <v>28</v>
      </c>
      <c r="Q6" s="38" t="s">
        <v>28</v>
      </c>
      <c r="R6" s="39" t="s">
        <v>28</v>
      </c>
      <c r="S6" s="40" t="s">
        <v>28</v>
      </c>
      <c r="T6" s="41" t="s">
        <v>28</v>
      </c>
      <c r="U6" s="337"/>
      <c r="V6" s="338"/>
      <c r="W6" s="339"/>
      <c r="X6" s="42" t="s">
        <v>30</v>
      </c>
      <c r="Y6" s="14"/>
    </row>
    <row r="7" spans="1:25" ht="25.9" customHeight="1" x14ac:dyDescent="0.35">
      <c r="A7" s="43" t="s">
        <v>28</v>
      </c>
      <c r="B7" s="44" t="s">
        <v>29</v>
      </c>
      <c r="C7" s="45">
        <v>0.25</v>
      </c>
      <c r="D7" s="46" t="s">
        <v>31</v>
      </c>
      <c r="E7" s="47">
        <v>4</v>
      </c>
      <c r="F7" s="44" t="s">
        <v>32</v>
      </c>
      <c r="G7" s="48" t="s">
        <v>33</v>
      </c>
      <c r="H7" s="49" t="s">
        <v>34</v>
      </c>
      <c r="I7" s="50" t="s">
        <v>36</v>
      </c>
      <c r="J7" s="51" t="s">
        <v>36</v>
      </c>
      <c r="K7" s="52">
        <v>53</v>
      </c>
      <c r="L7" s="53" t="s">
        <v>37</v>
      </c>
      <c r="M7" s="54" t="s">
        <v>35</v>
      </c>
      <c r="N7" s="55">
        <f t="shared" ref="N7:N70" si="0">X7</f>
        <v>270000</v>
      </c>
      <c r="O7" s="56">
        <f t="shared" ref="O7:O70" si="1">X7</f>
        <v>270000</v>
      </c>
      <c r="P7" s="57">
        <f t="shared" ref="P7:P70" si="2">X7*0.7</f>
        <v>189000</v>
      </c>
      <c r="Q7" s="58">
        <f t="shared" ref="Q7:Q70" si="3">X7*0.8</f>
        <v>216000</v>
      </c>
      <c r="R7" s="59">
        <f>X7*0.85</f>
        <v>229500</v>
      </c>
      <c r="S7" s="60">
        <f t="shared" ref="S7:S70" si="4">X7*0.9</f>
        <v>243000</v>
      </c>
      <c r="T7" s="61">
        <f t="shared" ref="T7:T70" si="5">X7*0.6</f>
        <v>162000</v>
      </c>
      <c r="U7" s="340"/>
      <c r="V7" s="341"/>
      <c r="W7" s="342"/>
      <c r="X7" s="62">
        <f>X8*0.75</f>
        <v>270000</v>
      </c>
      <c r="Y7" s="14"/>
    </row>
    <row r="8" spans="1:25" ht="25.9" customHeight="1" x14ac:dyDescent="0.35">
      <c r="A8" s="43" t="s">
        <v>28</v>
      </c>
      <c r="B8" s="44" t="s">
        <v>29</v>
      </c>
      <c r="C8" s="47" t="s">
        <v>38</v>
      </c>
      <c r="D8" s="46" t="s">
        <v>31</v>
      </c>
      <c r="E8" s="47">
        <v>4</v>
      </c>
      <c r="F8" s="44" t="s">
        <v>32</v>
      </c>
      <c r="G8" s="48" t="s">
        <v>33</v>
      </c>
      <c r="H8" s="49" t="s">
        <v>34</v>
      </c>
      <c r="I8" s="50" t="s">
        <v>36</v>
      </c>
      <c r="J8" s="51" t="s">
        <v>36</v>
      </c>
      <c r="K8" s="52">
        <v>15</v>
      </c>
      <c r="L8" s="53" t="s">
        <v>37</v>
      </c>
      <c r="M8" s="54" t="s">
        <v>35</v>
      </c>
      <c r="N8" s="55">
        <f t="shared" si="0"/>
        <v>360000</v>
      </c>
      <c r="O8" s="56">
        <f t="shared" si="1"/>
        <v>360000</v>
      </c>
      <c r="P8" s="57">
        <f t="shared" si="2"/>
        <v>251999.99999999997</v>
      </c>
      <c r="Q8" s="58">
        <f t="shared" si="3"/>
        <v>288000</v>
      </c>
      <c r="R8" s="59">
        <f>X8*0.85</f>
        <v>306000</v>
      </c>
      <c r="S8" s="60">
        <f t="shared" si="4"/>
        <v>324000</v>
      </c>
      <c r="T8" s="61">
        <f t="shared" si="5"/>
        <v>216000</v>
      </c>
      <c r="U8" s="340"/>
      <c r="V8" s="341"/>
      <c r="W8" s="342"/>
      <c r="X8" s="62">
        <v>360000</v>
      </c>
      <c r="Y8" s="14"/>
    </row>
    <row r="9" spans="1:25" ht="25.9" customHeight="1" x14ac:dyDescent="0.35">
      <c r="A9" s="43" t="s">
        <v>28</v>
      </c>
      <c r="B9" s="63" t="s">
        <v>29</v>
      </c>
      <c r="C9" s="64" t="s">
        <v>30</v>
      </c>
      <c r="D9" s="65" t="s">
        <v>31</v>
      </c>
      <c r="E9" s="64">
        <v>4</v>
      </c>
      <c r="F9" s="63" t="s">
        <v>39</v>
      </c>
      <c r="G9" s="66" t="s">
        <v>40</v>
      </c>
      <c r="H9" s="67" t="s">
        <v>41</v>
      </c>
      <c r="I9" s="68">
        <v>1</v>
      </c>
      <c r="J9" s="69">
        <v>1</v>
      </c>
      <c r="K9" s="70">
        <v>10</v>
      </c>
      <c r="L9" s="71">
        <v>142770</v>
      </c>
      <c r="M9" s="54" t="s">
        <v>35</v>
      </c>
      <c r="N9" s="55" t="str">
        <f t="shared" si="0"/>
        <v>Burslu</v>
      </c>
      <c r="O9" s="56" t="str">
        <f t="shared" si="1"/>
        <v>Burslu</v>
      </c>
      <c r="P9" s="57" t="s">
        <v>28</v>
      </c>
      <c r="Q9" s="58" t="s">
        <v>28</v>
      </c>
      <c r="R9" s="58" t="s">
        <v>28</v>
      </c>
      <c r="S9" s="60" t="s">
        <v>28</v>
      </c>
      <c r="T9" s="61" t="s">
        <v>28</v>
      </c>
      <c r="U9" s="340"/>
      <c r="V9" s="341"/>
      <c r="W9" s="342"/>
      <c r="X9" s="72" t="s">
        <v>30</v>
      </c>
      <c r="Y9" s="14"/>
    </row>
    <row r="10" spans="1:25" ht="25.9" customHeight="1" x14ac:dyDescent="0.35">
      <c r="A10" s="43" t="s">
        <v>28</v>
      </c>
      <c r="B10" s="63" t="s">
        <v>29</v>
      </c>
      <c r="C10" s="73">
        <v>0.25</v>
      </c>
      <c r="D10" s="65" t="s">
        <v>31</v>
      </c>
      <c r="E10" s="64">
        <v>4</v>
      </c>
      <c r="F10" s="63" t="s">
        <v>39</v>
      </c>
      <c r="G10" s="66" t="s">
        <v>40</v>
      </c>
      <c r="H10" s="67" t="s">
        <v>41</v>
      </c>
      <c r="I10" s="50" t="s">
        <v>36</v>
      </c>
      <c r="J10" s="51" t="s">
        <v>36</v>
      </c>
      <c r="K10" s="70">
        <v>44</v>
      </c>
      <c r="L10" s="71" t="s">
        <v>37</v>
      </c>
      <c r="M10" s="54" t="s">
        <v>35</v>
      </c>
      <c r="N10" s="55">
        <f t="shared" si="0"/>
        <v>270000</v>
      </c>
      <c r="O10" s="56">
        <f t="shared" si="1"/>
        <v>270000</v>
      </c>
      <c r="P10" s="57">
        <f t="shared" si="2"/>
        <v>189000</v>
      </c>
      <c r="Q10" s="58">
        <f t="shared" si="3"/>
        <v>216000</v>
      </c>
      <c r="R10" s="59">
        <f>X10*0.85</f>
        <v>229500</v>
      </c>
      <c r="S10" s="60">
        <f t="shared" si="4"/>
        <v>243000</v>
      </c>
      <c r="T10" s="61">
        <f t="shared" si="5"/>
        <v>162000</v>
      </c>
      <c r="U10" s="340"/>
      <c r="V10" s="341"/>
      <c r="W10" s="342"/>
      <c r="X10" s="74">
        <f>X11*0.75</f>
        <v>270000</v>
      </c>
      <c r="Y10" s="14"/>
    </row>
    <row r="11" spans="1:25" ht="25.9" customHeight="1" x14ac:dyDescent="0.35">
      <c r="A11" s="43" t="s">
        <v>28</v>
      </c>
      <c r="B11" s="63" t="s">
        <v>29</v>
      </c>
      <c r="C11" s="64" t="s">
        <v>38</v>
      </c>
      <c r="D11" s="65" t="s">
        <v>31</v>
      </c>
      <c r="E11" s="64">
        <v>4</v>
      </c>
      <c r="F11" s="63" t="s">
        <v>42</v>
      </c>
      <c r="G11" s="66" t="s">
        <v>40</v>
      </c>
      <c r="H11" s="67" t="s">
        <v>41</v>
      </c>
      <c r="I11" s="50" t="s">
        <v>36</v>
      </c>
      <c r="J11" s="51" t="s">
        <v>36</v>
      </c>
      <c r="K11" s="70">
        <v>15</v>
      </c>
      <c r="L11" s="71" t="s">
        <v>37</v>
      </c>
      <c r="M11" s="54" t="s">
        <v>35</v>
      </c>
      <c r="N11" s="55">
        <f t="shared" si="0"/>
        <v>360000</v>
      </c>
      <c r="O11" s="56">
        <f t="shared" si="1"/>
        <v>360000</v>
      </c>
      <c r="P11" s="57">
        <f t="shared" si="2"/>
        <v>251999.99999999997</v>
      </c>
      <c r="Q11" s="58">
        <f t="shared" si="3"/>
        <v>288000</v>
      </c>
      <c r="R11" s="59">
        <f>X11*0.85</f>
        <v>306000</v>
      </c>
      <c r="S11" s="60">
        <f t="shared" si="4"/>
        <v>324000</v>
      </c>
      <c r="T11" s="61">
        <f t="shared" si="5"/>
        <v>216000</v>
      </c>
      <c r="U11" s="340"/>
      <c r="V11" s="341"/>
      <c r="W11" s="342"/>
      <c r="X11" s="74">
        <v>360000</v>
      </c>
      <c r="Y11" s="14"/>
    </row>
    <row r="12" spans="1:25" ht="25.9" customHeight="1" x14ac:dyDescent="0.35">
      <c r="A12" s="43" t="s">
        <v>28</v>
      </c>
      <c r="B12" s="44" t="s">
        <v>43</v>
      </c>
      <c r="C12" s="47" t="s">
        <v>30</v>
      </c>
      <c r="D12" s="46" t="s">
        <v>31</v>
      </c>
      <c r="E12" s="47">
        <v>4</v>
      </c>
      <c r="F12" s="44" t="s">
        <v>32</v>
      </c>
      <c r="G12" s="48" t="s">
        <v>33</v>
      </c>
      <c r="H12" s="49" t="s">
        <v>34</v>
      </c>
      <c r="I12" s="50">
        <v>2</v>
      </c>
      <c r="J12" s="51">
        <v>1</v>
      </c>
      <c r="K12" s="52">
        <v>10</v>
      </c>
      <c r="L12" s="53">
        <v>228976</v>
      </c>
      <c r="M12" s="54" t="s">
        <v>35</v>
      </c>
      <c r="N12" s="55" t="str">
        <f t="shared" si="0"/>
        <v>Burslu</v>
      </c>
      <c r="O12" s="56" t="str">
        <f t="shared" si="1"/>
        <v>Burslu</v>
      </c>
      <c r="P12" s="57" t="s">
        <v>28</v>
      </c>
      <c r="Q12" s="58" t="s">
        <v>28</v>
      </c>
      <c r="R12" s="58" t="s">
        <v>28</v>
      </c>
      <c r="S12" s="60" t="s">
        <v>28</v>
      </c>
      <c r="T12" s="61" t="s">
        <v>28</v>
      </c>
      <c r="U12" s="340"/>
      <c r="V12" s="341"/>
      <c r="W12" s="342"/>
      <c r="X12" s="75" t="s">
        <v>30</v>
      </c>
      <c r="Y12" s="14"/>
    </row>
    <row r="13" spans="1:25" ht="25.9" customHeight="1" x14ac:dyDescent="0.35">
      <c r="A13" s="43" t="s">
        <v>28</v>
      </c>
      <c r="B13" s="44" t="s">
        <v>43</v>
      </c>
      <c r="C13" s="45">
        <v>0.25</v>
      </c>
      <c r="D13" s="46" t="s">
        <v>31</v>
      </c>
      <c r="E13" s="47">
        <v>4</v>
      </c>
      <c r="F13" s="44" t="s">
        <v>32</v>
      </c>
      <c r="G13" s="48" t="s">
        <v>33</v>
      </c>
      <c r="H13" s="49" t="s">
        <v>34</v>
      </c>
      <c r="I13" s="50" t="s">
        <v>36</v>
      </c>
      <c r="J13" s="51" t="s">
        <v>36</v>
      </c>
      <c r="K13" s="52">
        <v>53</v>
      </c>
      <c r="L13" s="53" t="s">
        <v>37</v>
      </c>
      <c r="M13" s="54" t="s">
        <v>35</v>
      </c>
      <c r="N13" s="55">
        <f t="shared" si="0"/>
        <v>240000</v>
      </c>
      <c r="O13" s="56">
        <f t="shared" si="1"/>
        <v>240000</v>
      </c>
      <c r="P13" s="57">
        <f t="shared" si="2"/>
        <v>168000</v>
      </c>
      <c r="Q13" s="58">
        <f t="shared" si="3"/>
        <v>192000</v>
      </c>
      <c r="R13" s="59">
        <f>X13*0.85</f>
        <v>204000</v>
      </c>
      <c r="S13" s="60">
        <f t="shared" si="4"/>
        <v>216000</v>
      </c>
      <c r="T13" s="61">
        <f t="shared" si="5"/>
        <v>144000</v>
      </c>
      <c r="U13" s="340"/>
      <c r="V13" s="341"/>
      <c r="W13" s="342"/>
      <c r="X13" s="62">
        <f>X14*0.75</f>
        <v>240000</v>
      </c>
      <c r="Y13" s="14"/>
    </row>
    <row r="14" spans="1:25" ht="25.9" customHeight="1" x14ac:dyDescent="0.35">
      <c r="A14" s="43" t="s">
        <v>28</v>
      </c>
      <c r="B14" s="44" t="s">
        <v>43</v>
      </c>
      <c r="C14" s="47" t="s">
        <v>38</v>
      </c>
      <c r="D14" s="46" t="s">
        <v>31</v>
      </c>
      <c r="E14" s="47">
        <v>4</v>
      </c>
      <c r="F14" s="44" t="s">
        <v>32</v>
      </c>
      <c r="G14" s="48" t="s">
        <v>33</v>
      </c>
      <c r="H14" s="49" t="s">
        <v>34</v>
      </c>
      <c r="I14" s="50" t="s">
        <v>36</v>
      </c>
      <c r="J14" s="51" t="s">
        <v>36</v>
      </c>
      <c r="K14" s="52">
        <v>16</v>
      </c>
      <c r="L14" s="53" t="s">
        <v>37</v>
      </c>
      <c r="M14" s="54" t="s">
        <v>35</v>
      </c>
      <c r="N14" s="55">
        <f t="shared" si="0"/>
        <v>320000</v>
      </c>
      <c r="O14" s="56">
        <f t="shared" si="1"/>
        <v>320000</v>
      </c>
      <c r="P14" s="57">
        <f t="shared" si="2"/>
        <v>224000</v>
      </c>
      <c r="Q14" s="58">
        <f t="shared" si="3"/>
        <v>256000</v>
      </c>
      <c r="R14" s="59">
        <f>X14*0.85</f>
        <v>272000</v>
      </c>
      <c r="S14" s="60">
        <f t="shared" si="4"/>
        <v>288000</v>
      </c>
      <c r="T14" s="61">
        <f t="shared" si="5"/>
        <v>192000</v>
      </c>
      <c r="U14" s="340"/>
      <c r="V14" s="341"/>
      <c r="W14" s="342"/>
      <c r="X14" s="62">
        <v>320000</v>
      </c>
      <c r="Y14" s="14"/>
    </row>
    <row r="15" spans="1:25" ht="25.9" customHeight="1" x14ac:dyDescent="0.35">
      <c r="A15" s="43" t="s">
        <v>28</v>
      </c>
      <c r="B15" s="44" t="s">
        <v>44</v>
      </c>
      <c r="C15" s="47" t="s">
        <v>30</v>
      </c>
      <c r="D15" s="46" t="s">
        <v>31</v>
      </c>
      <c r="E15" s="47">
        <v>4</v>
      </c>
      <c r="F15" s="44" t="s">
        <v>32</v>
      </c>
      <c r="G15" s="48" t="s">
        <v>33</v>
      </c>
      <c r="H15" s="49" t="s">
        <v>34</v>
      </c>
      <c r="I15" s="50">
        <v>1</v>
      </c>
      <c r="J15" s="51">
        <v>1</v>
      </c>
      <c r="K15" s="52">
        <v>7</v>
      </c>
      <c r="L15" s="53">
        <v>236308</v>
      </c>
      <c r="M15" s="54" t="s">
        <v>35</v>
      </c>
      <c r="N15" s="55" t="str">
        <f t="shared" si="0"/>
        <v>Burslu</v>
      </c>
      <c r="O15" s="56" t="str">
        <f t="shared" si="1"/>
        <v>Burslu</v>
      </c>
      <c r="P15" s="57" t="s">
        <v>28</v>
      </c>
      <c r="Q15" s="58" t="s">
        <v>28</v>
      </c>
      <c r="R15" s="58" t="s">
        <v>28</v>
      </c>
      <c r="S15" s="60" t="s">
        <v>28</v>
      </c>
      <c r="T15" s="61" t="s">
        <v>28</v>
      </c>
      <c r="U15" s="340"/>
      <c r="V15" s="341"/>
      <c r="W15" s="342"/>
      <c r="X15" s="75" t="s">
        <v>30</v>
      </c>
      <c r="Y15" s="14"/>
    </row>
    <row r="16" spans="1:25" ht="25.9" customHeight="1" x14ac:dyDescent="0.35">
      <c r="A16" s="43" t="s">
        <v>28</v>
      </c>
      <c r="B16" s="44" t="s">
        <v>44</v>
      </c>
      <c r="C16" s="45">
        <v>0.25</v>
      </c>
      <c r="D16" s="46" t="s">
        <v>31</v>
      </c>
      <c r="E16" s="47">
        <v>4</v>
      </c>
      <c r="F16" s="44" t="s">
        <v>32</v>
      </c>
      <c r="G16" s="48" t="s">
        <v>33</v>
      </c>
      <c r="H16" s="49" t="s">
        <v>34</v>
      </c>
      <c r="I16" s="50" t="s">
        <v>36</v>
      </c>
      <c r="J16" s="51" t="s">
        <v>36</v>
      </c>
      <c r="K16" s="52">
        <v>36</v>
      </c>
      <c r="L16" s="53" t="s">
        <v>37</v>
      </c>
      <c r="M16" s="54" t="s">
        <v>35</v>
      </c>
      <c r="N16" s="55">
        <f t="shared" si="0"/>
        <v>225000</v>
      </c>
      <c r="O16" s="56">
        <f t="shared" si="1"/>
        <v>225000</v>
      </c>
      <c r="P16" s="57">
        <f t="shared" si="2"/>
        <v>157500</v>
      </c>
      <c r="Q16" s="58">
        <f t="shared" si="3"/>
        <v>180000</v>
      </c>
      <c r="R16" s="59">
        <f>X16*0.85</f>
        <v>191250</v>
      </c>
      <c r="S16" s="60">
        <f t="shared" si="4"/>
        <v>202500</v>
      </c>
      <c r="T16" s="61">
        <f t="shared" si="5"/>
        <v>135000</v>
      </c>
      <c r="U16" s="340"/>
      <c r="V16" s="341"/>
      <c r="W16" s="342"/>
      <c r="X16" s="62">
        <f>X17*0.75</f>
        <v>225000</v>
      </c>
      <c r="Y16" s="14"/>
    </row>
    <row r="17" spans="1:25" ht="25.9" customHeight="1" x14ac:dyDescent="0.35">
      <c r="A17" s="43" t="s">
        <v>28</v>
      </c>
      <c r="B17" s="44" t="s">
        <v>44</v>
      </c>
      <c r="C17" s="47" t="s">
        <v>38</v>
      </c>
      <c r="D17" s="46" t="s">
        <v>31</v>
      </c>
      <c r="E17" s="47">
        <v>4</v>
      </c>
      <c r="F17" s="44" t="s">
        <v>32</v>
      </c>
      <c r="G17" s="48" t="s">
        <v>33</v>
      </c>
      <c r="H17" s="49" t="s">
        <v>34</v>
      </c>
      <c r="I17" s="50" t="s">
        <v>36</v>
      </c>
      <c r="J17" s="51" t="s">
        <v>36</v>
      </c>
      <c r="K17" s="52">
        <v>11</v>
      </c>
      <c r="L17" s="53" t="s">
        <v>37</v>
      </c>
      <c r="M17" s="54" t="s">
        <v>35</v>
      </c>
      <c r="N17" s="55">
        <f t="shared" si="0"/>
        <v>300000</v>
      </c>
      <c r="O17" s="56">
        <f t="shared" si="1"/>
        <v>300000</v>
      </c>
      <c r="P17" s="57">
        <f t="shared" si="2"/>
        <v>210000</v>
      </c>
      <c r="Q17" s="58">
        <f t="shared" si="3"/>
        <v>240000</v>
      </c>
      <c r="R17" s="59">
        <f>X17*0.85</f>
        <v>255000</v>
      </c>
      <c r="S17" s="60">
        <f t="shared" si="4"/>
        <v>270000</v>
      </c>
      <c r="T17" s="61">
        <f t="shared" si="5"/>
        <v>180000</v>
      </c>
      <c r="U17" s="340"/>
      <c r="V17" s="341"/>
      <c r="W17" s="342"/>
      <c r="X17" s="62">
        <v>300000</v>
      </c>
      <c r="Y17" s="14"/>
    </row>
    <row r="18" spans="1:25" ht="25.9" customHeight="1" x14ac:dyDescent="0.35">
      <c r="A18" s="43" t="s">
        <v>28</v>
      </c>
      <c r="B18" s="63" t="s">
        <v>44</v>
      </c>
      <c r="C18" s="64" t="s">
        <v>30</v>
      </c>
      <c r="D18" s="65" t="s">
        <v>31</v>
      </c>
      <c r="E18" s="64">
        <v>4</v>
      </c>
      <c r="F18" s="63" t="s">
        <v>39</v>
      </c>
      <c r="G18" s="66" t="s">
        <v>40</v>
      </c>
      <c r="H18" s="67" t="s">
        <v>41</v>
      </c>
      <c r="I18" s="68">
        <v>1</v>
      </c>
      <c r="J18" s="69">
        <v>1</v>
      </c>
      <c r="K18" s="70">
        <v>7</v>
      </c>
      <c r="L18" s="71">
        <v>222727</v>
      </c>
      <c r="M18" s="54" t="s">
        <v>35</v>
      </c>
      <c r="N18" s="55" t="str">
        <f t="shared" si="0"/>
        <v>Burslu</v>
      </c>
      <c r="O18" s="56" t="str">
        <f t="shared" si="1"/>
        <v>Burslu</v>
      </c>
      <c r="P18" s="57" t="s">
        <v>28</v>
      </c>
      <c r="Q18" s="58" t="s">
        <v>28</v>
      </c>
      <c r="R18" s="58" t="s">
        <v>28</v>
      </c>
      <c r="S18" s="60" t="s">
        <v>28</v>
      </c>
      <c r="T18" s="61" t="s">
        <v>28</v>
      </c>
      <c r="U18" s="340"/>
      <c r="V18" s="341"/>
      <c r="W18" s="342"/>
      <c r="X18" s="72" t="s">
        <v>30</v>
      </c>
      <c r="Y18" s="14"/>
    </row>
    <row r="19" spans="1:25" ht="25.9" customHeight="1" x14ac:dyDescent="0.35">
      <c r="A19" s="43" t="s">
        <v>28</v>
      </c>
      <c r="B19" s="63" t="s">
        <v>44</v>
      </c>
      <c r="C19" s="73">
        <v>0.25</v>
      </c>
      <c r="D19" s="65" t="s">
        <v>31</v>
      </c>
      <c r="E19" s="64">
        <v>4</v>
      </c>
      <c r="F19" s="63" t="s">
        <v>39</v>
      </c>
      <c r="G19" s="66" t="s">
        <v>40</v>
      </c>
      <c r="H19" s="67" t="s">
        <v>41</v>
      </c>
      <c r="I19" s="50" t="s">
        <v>36</v>
      </c>
      <c r="J19" s="51" t="s">
        <v>36</v>
      </c>
      <c r="K19" s="70">
        <v>32</v>
      </c>
      <c r="L19" s="71" t="s">
        <v>37</v>
      </c>
      <c r="M19" s="54" t="s">
        <v>35</v>
      </c>
      <c r="N19" s="55">
        <f t="shared" si="0"/>
        <v>225000</v>
      </c>
      <c r="O19" s="56">
        <f t="shared" si="1"/>
        <v>225000</v>
      </c>
      <c r="P19" s="57">
        <f t="shared" si="2"/>
        <v>157500</v>
      </c>
      <c r="Q19" s="58">
        <f t="shared" si="3"/>
        <v>180000</v>
      </c>
      <c r="R19" s="59">
        <f>X19*0.85</f>
        <v>191250</v>
      </c>
      <c r="S19" s="60">
        <f t="shared" si="4"/>
        <v>202500</v>
      </c>
      <c r="T19" s="61">
        <f t="shared" si="5"/>
        <v>135000</v>
      </c>
      <c r="U19" s="340"/>
      <c r="V19" s="341"/>
      <c r="W19" s="342"/>
      <c r="X19" s="74">
        <f>X20*0.75</f>
        <v>225000</v>
      </c>
      <c r="Y19" s="14"/>
    </row>
    <row r="20" spans="1:25" ht="25.9" customHeight="1" x14ac:dyDescent="0.35">
      <c r="A20" s="43" t="s">
        <v>28</v>
      </c>
      <c r="B20" s="63" t="s">
        <v>44</v>
      </c>
      <c r="C20" s="64" t="s">
        <v>38</v>
      </c>
      <c r="D20" s="65" t="s">
        <v>31</v>
      </c>
      <c r="E20" s="64">
        <v>4</v>
      </c>
      <c r="F20" s="63" t="s">
        <v>42</v>
      </c>
      <c r="G20" s="66" t="s">
        <v>40</v>
      </c>
      <c r="H20" s="67" t="s">
        <v>41</v>
      </c>
      <c r="I20" s="50" t="s">
        <v>36</v>
      </c>
      <c r="J20" s="51" t="s">
        <v>36</v>
      </c>
      <c r="K20" s="70">
        <v>10</v>
      </c>
      <c r="L20" s="71" t="s">
        <v>37</v>
      </c>
      <c r="M20" s="54" t="s">
        <v>35</v>
      </c>
      <c r="N20" s="55">
        <f t="shared" si="0"/>
        <v>300000</v>
      </c>
      <c r="O20" s="56">
        <f t="shared" si="1"/>
        <v>300000</v>
      </c>
      <c r="P20" s="57">
        <f t="shared" si="2"/>
        <v>210000</v>
      </c>
      <c r="Q20" s="58">
        <f t="shared" si="3"/>
        <v>240000</v>
      </c>
      <c r="R20" s="59">
        <f>X20*0.85</f>
        <v>255000</v>
      </c>
      <c r="S20" s="60">
        <f t="shared" si="4"/>
        <v>270000</v>
      </c>
      <c r="T20" s="61">
        <f t="shared" si="5"/>
        <v>180000</v>
      </c>
      <c r="U20" s="340"/>
      <c r="V20" s="341"/>
      <c r="W20" s="342"/>
      <c r="X20" s="74">
        <v>300000</v>
      </c>
      <c r="Y20" s="14"/>
    </row>
    <row r="21" spans="1:25" ht="25.9" customHeight="1" x14ac:dyDescent="0.35">
      <c r="A21" s="43" t="s">
        <v>28</v>
      </c>
      <c r="B21" s="44" t="s">
        <v>45</v>
      </c>
      <c r="C21" s="47" t="s">
        <v>30</v>
      </c>
      <c r="D21" s="46" t="s">
        <v>31</v>
      </c>
      <c r="E21" s="47">
        <v>4</v>
      </c>
      <c r="F21" s="44" t="s">
        <v>32</v>
      </c>
      <c r="G21" s="48" t="s">
        <v>33</v>
      </c>
      <c r="H21" s="49" t="s">
        <v>34</v>
      </c>
      <c r="I21" s="50">
        <v>2</v>
      </c>
      <c r="J21" s="51">
        <v>1</v>
      </c>
      <c r="K21" s="52">
        <v>12</v>
      </c>
      <c r="L21" s="53">
        <v>156350</v>
      </c>
      <c r="M21" s="54" t="s">
        <v>35</v>
      </c>
      <c r="N21" s="55" t="str">
        <f t="shared" si="0"/>
        <v>Burslu</v>
      </c>
      <c r="O21" s="56" t="str">
        <f t="shared" si="1"/>
        <v>Burslu</v>
      </c>
      <c r="P21" s="57" t="s">
        <v>28</v>
      </c>
      <c r="Q21" s="58" t="s">
        <v>28</v>
      </c>
      <c r="R21" s="58" t="s">
        <v>28</v>
      </c>
      <c r="S21" s="60" t="s">
        <v>28</v>
      </c>
      <c r="T21" s="61" t="s">
        <v>28</v>
      </c>
      <c r="U21" s="340"/>
      <c r="V21" s="341"/>
      <c r="W21" s="342"/>
      <c r="X21" s="75" t="s">
        <v>30</v>
      </c>
      <c r="Y21" s="14"/>
    </row>
    <row r="22" spans="1:25" ht="25.9" customHeight="1" x14ac:dyDescent="0.35">
      <c r="A22" s="43" t="s">
        <v>28</v>
      </c>
      <c r="B22" s="44" t="s">
        <v>45</v>
      </c>
      <c r="C22" s="45">
        <v>0.25</v>
      </c>
      <c r="D22" s="46" t="s">
        <v>31</v>
      </c>
      <c r="E22" s="47">
        <v>4</v>
      </c>
      <c r="F22" s="44" t="s">
        <v>32</v>
      </c>
      <c r="G22" s="48" t="s">
        <v>33</v>
      </c>
      <c r="H22" s="49" t="s">
        <v>34</v>
      </c>
      <c r="I22" s="50" t="s">
        <v>36</v>
      </c>
      <c r="J22" s="51" t="s">
        <v>36</v>
      </c>
      <c r="K22" s="52">
        <v>64</v>
      </c>
      <c r="L22" s="53" t="s">
        <v>37</v>
      </c>
      <c r="M22" s="54" t="s">
        <v>35</v>
      </c>
      <c r="N22" s="55">
        <f t="shared" si="0"/>
        <v>255000</v>
      </c>
      <c r="O22" s="56">
        <f t="shared" si="1"/>
        <v>255000</v>
      </c>
      <c r="P22" s="57">
        <f t="shared" si="2"/>
        <v>178500</v>
      </c>
      <c r="Q22" s="58">
        <f t="shared" si="3"/>
        <v>204000</v>
      </c>
      <c r="R22" s="59">
        <f>X22*0.85</f>
        <v>216750</v>
      </c>
      <c r="S22" s="60">
        <f t="shared" si="4"/>
        <v>229500</v>
      </c>
      <c r="T22" s="61">
        <f t="shared" si="5"/>
        <v>153000</v>
      </c>
      <c r="U22" s="340"/>
      <c r="V22" s="341"/>
      <c r="W22" s="342"/>
      <c r="X22" s="62">
        <f>X23*0.75</f>
        <v>255000</v>
      </c>
      <c r="Y22" s="14"/>
    </row>
    <row r="23" spans="1:25" ht="25.9" customHeight="1" x14ac:dyDescent="0.35">
      <c r="A23" s="43" t="s">
        <v>28</v>
      </c>
      <c r="B23" s="44" t="s">
        <v>45</v>
      </c>
      <c r="C23" s="47" t="s">
        <v>38</v>
      </c>
      <c r="D23" s="46" t="s">
        <v>31</v>
      </c>
      <c r="E23" s="47">
        <v>4</v>
      </c>
      <c r="F23" s="44" t="s">
        <v>32</v>
      </c>
      <c r="G23" s="48" t="s">
        <v>33</v>
      </c>
      <c r="H23" s="49" t="s">
        <v>34</v>
      </c>
      <c r="I23" s="50" t="s">
        <v>36</v>
      </c>
      <c r="J23" s="51" t="s">
        <v>36</v>
      </c>
      <c r="K23" s="52">
        <v>18</v>
      </c>
      <c r="L23" s="53" t="s">
        <v>37</v>
      </c>
      <c r="M23" s="54" t="s">
        <v>35</v>
      </c>
      <c r="N23" s="55">
        <f t="shared" si="0"/>
        <v>340000</v>
      </c>
      <c r="O23" s="56">
        <f t="shared" si="1"/>
        <v>340000</v>
      </c>
      <c r="P23" s="57">
        <f t="shared" si="2"/>
        <v>237999.99999999997</v>
      </c>
      <c r="Q23" s="58">
        <f t="shared" si="3"/>
        <v>272000</v>
      </c>
      <c r="R23" s="59">
        <f>X23*0.85</f>
        <v>289000</v>
      </c>
      <c r="S23" s="60">
        <f t="shared" si="4"/>
        <v>306000</v>
      </c>
      <c r="T23" s="61">
        <f t="shared" si="5"/>
        <v>204000</v>
      </c>
      <c r="U23" s="340"/>
      <c r="V23" s="341"/>
      <c r="W23" s="342"/>
      <c r="X23" s="62">
        <v>340000</v>
      </c>
      <c r="Y23" s="14"/>
    </row>
    <row r="24" spans="1:25" ht="25.9" customHeight="1" x14ac:dyDescent="0.35">
      <c r="A24" s="43" t="s">
        <v>28</v>
      </c>
      <c r="B24" s="63" t="s">
        <v>45</v>
      </c>
      <c r="C24" s="64" t="s">
        <v>30</v>
      </c>
      <c r="D24" s="65" t="s">
        <v>31</v>
      </c>
      <c r="E24" s="64">
        <v>4</v>
      </c>
      <c r="F24" s="63" t="s">
        <v>39</v>
      </c>
      <c r="G24" s="66" t="s">
        <v>40</v>
      </c>
      <c r="H24" s="67" t="s">
        <v>41</v>
      </c>
      <c r="I24" s="68">
        <v>1</v>
      </c>
      <c r="J24" s="69">
        <v>1</v>
      </c>
      <c r="K24" s="70">
        <v>10</v>
      </c>
      <c r="L24" s="71">
        <v>161454</v>
      </c>
      <c r="M24" s="54" t="s">
        <v>35</v>
      </c>
      <c r="N24" s="55" t="str">
        <f t="shared" si="0"/>
        <v>Burslu</v>
      </c>
      <c r="O24" s="56" t="str">
        <f t="shared" si="1"/>
        <v>Burslu</v>
      </c>
      <c r="P24" s="57" t="s">
        <v>28</v>
      </c>
      <c r="Q24" s="58" t="s">
        <v>28</v>
      </c>
      <c r="R24" s="58" t="s">
        <v>28</v>
      </c>
      <c r="S24" s="60" t="s">
        <v>28</v>
      </c>
      <c r="T24" s="61" t="s">
        <v>28</v>
      </c>
      <c r="U24" s="340"/>
      <c r="V24" s="341"/>
      <c r="W24" s="342"/>
      <c r="X24" s="72" t="s">
        <v>30</v>
      </c>
      <c r="Y24" s="14"/>
    </row>
    <row r="25" spans="1:25" ht="25.9" customHeight="1" x14ac:dyDescent="0.35">
      <c r="A25" s="43" t="s">
        <v>28</v>
      </c>
      <c r="B25" s="63" t="s">
        <v>45</v>
      </c>
      <c r="C25" s="73">
        <v>0.25</v>
      </c>
      <c r="D25" s="65" t="s">
        <v>31</v>
      </c>
      <c r="E25" s="64">
        <v>4</v>
      </c>
      <c r="F25" s="63" t="s">
        <v>39</v>
      </c>
      <c r="G25" s="66" t="s">
        <v>40</v>
      </c>
      <c r="H25" s="67" t="s">
        <v>41</v>
      </c>
      <c r="I25" s="50" t="s">
        <v>36</v>
      </c>
      <c r="J25" s="51" t="s">
        <v>36</v>
      </c>
      <c r="K25" s="70">
        <v>45</v>
      </c>
      <c r="L25" s="71" t="s">
        <v>37</v>
      </c>
      <c r="M25" s="54" t="s">
        <v>35</v>
      </c>
      <c r="N25" s="55">
        <f t="shared" si="0"/>
        <v>255000</v>
      </c>
      <c r="O25" s="56">
        <f t="shared" si="1"/>
        <v>255000</v>
      </c>
      <c r="P25" s="57">
        <f t="shared" si="2"/>
        <v>178500</v>
      </c>
      <c r="Q25" s="58">
        <f t="shared" si="3"/>
        <v>204000</v>
      </c>
      <c r="R25" s="59">
        <f>X25*0.85</f>
        <v>216750</v>
      </c>
      <c r="S25" s="60">
        <f t="shared" si="4"/>
        <v>229500</v>
      </c>
      <c r="T25" s="61">
        <f t="shared" si="5"/>
        <v>153000</v>
      </c>
      <c r="U25" s="340"/>
      <c r="V25" s="341"/>
      <c r="W25" s="342"/>
      <c r="X25" s="74">
        <f>X26*0.75</f>
        <v>255000</v>
      </c>
      <c r="Y25" s="14"/>
    </row>
    <row r="26" spans="1:25" ht="25.9" customHeight="1" thickBot="1" x14ac:dyDescent="0.4">
      <c r="A26" s="76" t="s">
        <v>28</v>
      </c>
      <c r="B26" s="77" t="s">
        <v>45</v>
      </c>
      <c r="C26" s="78" t="s">
        <v>38</v>
      </c>
      <c r="D26" s="79" t="s">
        <v>31</v>
      </c>
      <c r="E26" s="78">
        <v>4</v>
      </c>
      <c r="F26" s="77" t="s">
        <v>42</v>
      </c>
      <c r="G26" s="80" t="s">
        <v>40</v>
      </c>
      <c r="H26" s="81" t="s">
        <v>41</v>
      </c>
      <c r="I26" s="82" t="s">
        <v>36</v>
      </c>
      <c r="J26" s="83" t="s">
        <v>36</v>
      </c>
      <c r="K26" s="84">
        <v>14</v>
      </c>
      <c r="L26" s="85" t="s">
        <v>37</v>
      </c>
      <c r="M26" s="86" t="s">
        <v>35</v>
      </c>
      <c r="N26" s="87">
        <f t="shared" si="0"/>
        <v>340000</v>
      </c>
      <c r="O26" s="88">
        <f t="shared" si="1"/>
        <v>340000</v>
      </c>
      <c r="P26" s="89">
        <f t="shared" si="2"/>
        <v>237999.99999999997</v>
      </c>
      <c r="Q26" s="90">
        <f t="shared" si="3"/>
        <v>272000</v>
      </c>
      <c r="R26" s="91">
        <f>X26*0.85</f>
        <v>289000</v>
      </c>
      <c r="S26" s="92">
        <f t="shared" si="4"/>
        <v>306000</v>
      </c>
      <c r="T26" s="93">
        <f t="shared" si="5"/>
        <v>204000</v>
      </c>
      <c r="U26" s="343"/>
      <c r="V26" s="344"/>
      <c r="W26" s="345"/>
      <c r="X26" s="94">
        <v>340000</v>
      </c>
      <c r="Y26" s="14"/>
    </row>
    <row r="27" spans="1:25" ht="25.9" customHeight="1" x14ac:dyDescent="0.35">
      <c r="A27" s="95" t="s">
        <v>28</v>
      </c>
      <c r="B27" s="96" t="s">
        <v>46</v>
      </c>
      <c r="C27" s="97" t="s">
        <v>30</v>
      </c>
      <c r="D27" s="98" t="s">
        <v>31</v>
      </c>
      <c r="E27" s="97">
        <v>4</v>
      </c>
      <c r="F27" s="96" t="s">
        <v>39</v>
      </c>
      <c r="G27" s="99" t="s">
        <v>40</v>
      </c>
      <c r="H27" s="100" t="s">
        <v>41</v>
      </c>
      <c r="I27" s="101">
        <v>2</v>
      </c>
      <c r="J27" s="102">
        <v>1</v>
      </c>
      <c r="K27" s="103">
        <v>11</v>
      </c>
      <c r="L27" s="104">
        <v>39786</v>
      </c>
      <c r="M27" s="105" t="s">
        <v>47</v>
      </c>
      <c r="N27" s="106" t="str">
        <f t="shared" si="0"/>
        <v>Burslu</v>
      </c>
      <c r="O27" s="107" t="str">
        <f t="shared" si="1"/>
        <v>Burslu</v>
      </c>
      <c r="P27" s="108" t="s">
        <v>28</v>
      </c>
      <c r="Q27" s="109" t="s">
        <v>28</v>
      </c>
      <c r="R27" s="109" t="s">
        <v>28</v>
      </c>
      <c r="S27" s="110" t="s">
        <v>28</v>
      </c>
      <c r="T27" s="111" t="s">
        <v>28</v>
      </c>
      <c r="U27" s="112" t="s">
        <v>28</v>
      </c>
      <c r="V27" s="113" t="s">
        <v>28</v>
      </c>
      <c r="W27" s="114" t="s">
        <v>28</v>
      </c>
      <c r="X27" s="115" t="s">
        <v>30</v>
      </c>
      <c r="Y27" s="14"/>
    </row>
    <row r="28" spans="1:25" ht="25.9" customHeight="1" x14ac:dyDescent="0.35">
      <c r="A28" s="43" t="s">
        <v>28</v>
      </c>
      <c r="B28" s="63" t="s">
        <v>46</v>
      </c>
      <c r="C28" s="73">
        <v>0.25</v>
      </c>
      <c r="D28" s="65" t="s">
        <v>31</v>
      </c>
      <c r="E28" s="64">
        <v>4</v>
      </c>
      <c r="F28" s="63" t="s">
        <v>39</v>
      </c>
      <c r="G28" s="66" t="s">
        <v>40</v>
      </c>
      <c r="H28" s="67" t="s">
        <v>41</v>
      </c>
      <c r="I28" s="50" t="s">
        <v>36</v>
      </c>
      <c r="J28" s="51" t="s">
        <v>36</v>
      </c>
      <c r="K28" s="70">
        <v>58</v>
      </c>
      <c r="L28" s="71" t="s">
        <v>37</v>
      </c>
      <c r="M28" s="54" t="s">
        <v>47</v>
      </c>
      <c r="N28" s="55">
        <f t="shared" si="0"/>
        <v>255000</v>
      </c>
      <c r="O28" s="56">
        <f t="shared" si="1"/>
        <v>255000</v>
      </c>
      <c r="P28" s="57">
        <f t="shared" si="2"/>
        <v>178500</v>
      </c>
      <c r="Q28" s="58">
        <f t="shared" si="3"/>
        <v>204000</v>
      </c>
      <c r="R28" s="59">
        <f>X28*0.85</f>
        <v>216750</v>
      </c>
      <c r="S28" s="116">
        <f t="shared" si="4"/>
        <v>229500</v>
      </c>
      <c r="T28" s="117">
        <f t="shared" si="5"/>
        <v>153000</v>
      </c>
      <c r="U28" s="118">
        <f t="shared" ref="U28:U91" si="6">X28*0.75</f>
        <v>191250</v>
      </c>
      <c r="V28" s="119">
        <f t="shared" ref="V28:V91" si="7">X28*0.8</f>
        <v>204000</v>
      </c>
      <c r="W28" s="120">
        <f>X28*0.85</f>
        <v>216750</v>
      </c>
      <c r="X28" s="74">
        <f>X29*0.75</f>
        <v>255000</v>
      </c>
      <c r="Y28" s="14"/>
    </row>
    <row r="29" spans="1:25" ht="25.9" customHeight="1" x14ac:dyDescent="0.35">
      <c r="A29" s="43" t="s">
        <v>28</v>
      </c>
      <c r="B29" s="63" t="s">
        <v>46</v>
      </c>
      <c r="C29" s="64" t="s">
        <v>38</v>
      </c>
      <c r="D29" s="65" t="s">
        <v>31</v>
      </c>
      <c r="E29" s="64">
        <v>4</v>
      </c>
      <c r="F29" s="63" t="s">
        <v>42</v>
      </c>
      <c r="G29" s="66" t="s">
        <v>40</v>
      </c>
      <c r="H29" s="67" t="s">
        <v>41</v>
      </c>
      <c r="I29" s="50" t="s">
        <v>36</v>
      </c>
      <c r="J29" s="51" t="s">
        <v>36</v>
      </c>
      <c r="K29" s="70">
        <v>17</v>
      </c>
      <c r="L29" s="71" t="s">
        <v>37</v>
      </c>
      <c r="M29" s="54" t="s">
        <v>47</v>
      </c>
      <c r="N29" s="55">
        <f t="shared" si="0"/>
        <v>340000</v>
      </c>
      <c r="O29" s="56">
        <f t="shared" si="1"/>
        <v>340000</v>
      </c>
      <c r="P29" s="57">
        <f t="shared" si="2"/>
        <v>237999.99999999997</v>
      </c>
      <c r="Q29" s="58">
        <f t="shared" si="3"/>
        <v>272000</v>
      </c>
      <c r="R29" s="59">
        <f>X29*0.85</f>
        <v>289000</v>
      </c>
      <c r="S29" s="116">
        <f t="shared" si="4"/>
        <v>306000</v>
      </c>
      <c r="T29" s="117">
        <f t="shared" si="5"/>
        <v>204000</v>
      </c>
      <c r="U29" s="118">
        <f t="shared" si="6"/>
        <v>255000</v>
      </c>
      <c r="V29" s="119">
        <f t="shared" si="7"/>
        <v>272000</v>
      </c>
      <c r="W29" s="120">
        <f>X29*0.85</f>
        <v>289000</v>
      </c>
      <c r="X29" s="74">
        <v>340000</v>
      </c>
      <c r="Y29" s="14"/>
    </row>
    <row r="30" spans="1:25" ht="25.9" customHeight="1" x14ac:dyDescent="0.35">
      <c r="A30" s="43" t="s">
        <v>28</v>
      </c>
      <c r="B30" s="63" t="s">
        <v>48</v>
      </c>
      <c r="C30" s="64" t="s">
        <v>30</v>
      </c>
      <c r="D30" s="65" t="s">
        <v>31</v>
      </c>
      <c r="E30" s="64">
        <v>4</v>
      </c>
      <c r="F30" s="63" t="s">
        <v>39</v>
      </c>
      <c r="G30" s="66" t="s">
        <v>40</v>
      </c>
      <c r="H30" s="67" t="s">
        <v>41</v>
      </c>
      <c r="I30" s="68">
        <v>1</v>
      </c>
      <c r="J30" s="69">
        <v>1</v>
      </c>
      <c r="K30" s="70">
        <v>8</v>
      </c>
      <c r="L30" s="71">
        <v>74207</v>
      </c>
      <c r="M30" s="54" t="s">
        <v>47</v>
      </c>
      <c r="N30" s="55" t="str">
        <f t="shared" si="0"/>
        <v>Burslu</v>
      </c>
      <c r="O30" s="56" t="str">
        <f t="shared" si="1"/>
        <v>Burslu</v>
      </c>
      <c r="P30" s="57" t="s">
        <v>28</v>
      </c>
      <c r="Q30" s="58" t="s">
        <v>28</v>
      </c>
      <c r="R30" s="58" t="s">
        <v>28</v>
      </c>
      <c r="S30" s="116" t="s">
        <v>28</v>
      </c>
      <c r="T30" s="117" t="s">
        <v>28</v>
      </c>
      <c r="U30" s="118" t="s">
        <v>28</v>
      </c>
      <c r="V30" s="119" t="s">
        <v>28</v>
      </c>
      <c r="W30" s="114" t="s">
        <v>28</v>
      </c>
      <c r="X30" s="72" t="s">
        <v>30</v>
      </c>
      <c r="Y30" s="14"/>
    </row>
    <row r="31" spans="1:25" ht="25.9" customHeight="1" x14ac:dyDescent="0.35">
      <c r="A31" s="43" t="s">
        <v>28</v>
      </c>
      <c r="B31" s="63" t="s">
        <v>48</v>
      </c>
      <c r="C31" s="73">
        <v>0.25</v>
      </c>
      <c r="D31" s="65" t="s">
        <v>31</v>
      </c>
      <c r="E31" s="64">
        <v>4</v>
      </c>
      <c r="F31" s="63" t="s">
        <v>39</v>
      </c>
      <c r="G31" s="66" t="s">
        <v>40</v>
      </c>
      <c r="H31" s="67" t="s">
        <v>41</v>
      </c>
      <c r="I31" s="50" t="s">
        <v>36</v>
      </c>
      <c r="J31" s="51" t="s">
        <v>36</v>
      </c>
      <c r="K31" s="70">
        <v>42</v>
      </c>
      <c r="L31" s="71" t="s">
        <v>37</v>
      </c>
      <c r="M31" s="54" t="s">
        <v>47</v>
      </c>
      <c r="N31" s="55">
        <f t="shared" si="0"/>
        <v>213000</v>
      </c>
      <c r="O31" s="56">
        <f t="shared" si="1"/>
        <v>213000</v>
      </c>
      <c r="P31" s="57">
        <f t="shared" si="2"/>
        <v>149100</v>
      </c>
      <c r="Q31" s="58">
        <f t="shared" si="3"/>
        <v>170400</v>
      </c>
      <c r="R31" s="59">
        <f>X31*0.85</f>
        <v>181050</v>
      </c>
      <c r="S31" s="116">
        <f t="shared" si="4"/>
        <v>191700</v>
      </c>
      <c r="T31" s="117">
        <f t="shared" si="5"/>
        <v>127800</v>
      </c>
      <c r="U31" s="118">
        <f t="shared" si="6"/>
        <v>159750</v>
      </c>
      <c r="V31" s="119">
        <f t="shared" si="7"/>
        <v>170400</v>
      </c>
      <c r="W31" s="120">
        <f>X31*0.85</f>
        <v>181050</v>
      </c>
      <c r="X31" s="74">
        <f>X32*0.75</f>
        <v>213000</v>
      </c>
      <c r="Y31" s="14"/>
    </row>
    <row r="32" spans="1:25" ht="25.9" customHeight="1" x14ac:dyDescent="0.35">
      <c r="A32" s="43" t="s">
        <v>28</v>
      </c>
      <c r="B32" s="63" t="s">
        <v>48</v>
      </c>
      <c r="C32" s="64" t="s">
        <v>38</v>
      </c>
      <c r="D32" s="65" t="s">
        <v>31</v>
      </c>
      <c r="E32" s="64">
        <v>4</v>
      </c>
      <c r="F32" s="63" t="s">
        <v>42</v>
      </c>
      <c r="G32" s="66" t="s">
        <v>40</v>
      </c>
      <c r="H32" s="67" t="s">
        <v>41</v>
      </c>
      <c r="I32" s="50" t="s">
        <v>36</v>
      </c>
      <c r="J32" s="51" t="s">
        <v>36</v>
      </c>
      <c r="K32" s="70">
        <v>12</v>
      </c>
      <c r="L32" s="71" t="s">
        <v>37</v>
      </c>
      <c r="M32" s="54" t="s">
        <v>47</v>
      </c>
      <c r="N32" s="55">
        <f t="shared" si="0"/>
        <v>284000</v>
      </c>
      <c r="O32" s="56">
        <f t="shared" si="1"/>
        <v>284000</v>
      </c>
      <c r="P32" s="57">
        <f t="shared" si="2"/>
        <v>198800</v>
      </c>
      <c r="Q32" s="58">
        <f t="shared" si="3"/>
        <v>227200</v>
      </c>
      <c r="R32" s="59">
        <f>X32*0.85</f>
        <v>241400</v>
      </c>
      <c r="S32" s="116">
        <f t="shared" si="4"/>
        <v>255600</v>
      </c>
      <c r="T32" s="117">
        <f t="shared" si="5"/>
        <v>170400</v>
      </c>
      <c r="U32" s="118">
        <f t="shared" si="6"/>
        <v>213000</v>
      </c>
      <c r="V32" s="119">
        <f t="shared" si="7"/>
        <v>227200</v>
      </c>
      <c r="W32" s="120">
        <f>X32*0.85</f>
        <v>241400</v>
      </c>
      <c r="X32" s="74">
        <v>284000</v>
      </c>
      <c r="Y32" s="14"/>
    </row>
    <row r="33" spans="1:25" ht="25.9" customHeight="1" x14ac:dyDescent="0.35">
      <c r="A33" s="43" t="s">
        <v>28</v>
      </c>
      <c r="B33" s="63" t="s">
        <v>49</v>
      </c>
      <c r="C33" s="64" t="s">
        <v>30</v>
      </c>
      <c r="D33" s="65" t="s">
        <v>31</v>
      </c>
      <c r="E33" s="64">
        <v>4</v>
      </c>
      <c r="F33" s="63" t="s">
        <v>39</v>
      </c>
      <c r="G33" s="66" t="s">
        <v>40</v>
      </c>
      <c r="H33" s="67" t="s">
        <v>41</v>
      </c>
      <c r="I33" s="68">
        <v>1</v>
      </c>
      <c r="J33" s="69">
        <v>1</v>
      </c>
      <c r="K33" s="70">
        <v>10</v>
      </c>
      <c r="L33" s="71">
        <v>57492</v>
      </c>
      <c r="M33" s="54" t="s">
        <v>47</v>
      </c>
      <c r="N33" s="55" t="str">
        <f t="shared" si="0"/>
        <v>Burslu</v>
      </c>
      <c r="O33" s="56" t="str">
        <f t="shared" si="1"/>
        <v>Burslu</v>
      </c>
      <c r="P33" s="57" t="s">
        <v>28</v>
      </c>
      <c r="Q33" s="58" t="s">
        <v>28</v>
      </c>
      <c r="R33" s="58" t="s">
        <v>28</v>
      </c>
      <c r="S33" s="116" t="s">
        <v>28</v>
      </c>
      <c r="T33" s="117" t="s">
        <v>28</v>
      </c>
      <c r="U33" s="118" t="s">
        <v>28</v>
      </c>
      <c r="V33" s="119" t="s">
        <v>28</v>
      </c>
      <c r="W33" s="114" t="s">
        <v>28</v>
      </c>
      <c r="X33" s="72" t="s">
        <v>30</v>
      </c>
      <c r="Y33" s="14"/>
    </row>
    <row r="34" spans="1:25" ht="25.9" customHeight="1" x14ac:dyDescent="0.35">
      <c r="A34" s="43" t="s">
        <v>28</v>
      </c>
      <c r="B34" s="63" t="s">
        <v>49</v>
      </c>
      <c r="C34" s="73">
        <v>0.25</v>
      </c>
      <c r="D34" s="65" t="s">
        <v>31</v>
      </c>
      <c r="E34" s="64">
        <v>4</v>
      </c>
      <c r="F34" s="63" t="s">
        <v>39</v>
      </c>
      <c r="G34" s="66" t="s">
        <v>40</v>
      </c>
      <c r="H34" s="67" t="s">
        <v>41</v>
      </c>
      <c r="I34" s="50" t="s">
        <v>36</v>
      </c>
      <c r="J34" s="51" t="s">
        <v>36</v>
      </c>
      <c r="K34" s="70">
        <v>50</v>
      </c>
      <c r="L34" s="71" t="s">
        <v>37</v>
      </c>
      <c r="M34" s="54" t="s">
        <v>47</v>
      </c>
      <c r="N34" s="55">
        <f t="shared" si="0"/>
        <v>213000</v>
      </c>
      <c r="O34" s="56">
        <f t="shared" si="1"/>
        <v>213000</v>
      </c>
      <c r="P34" s="57">
        <f t="shared" si="2"/>
        <v>149100</v>
      </c>
      <c r="Q34" s="58">
        <f t="shared" si="3"/>
        <v>170400</v>
      </c>
      <c r="R34" s="59">
        <f>X34*0.85</f>
        <v>181050</v>
      </c>
      <c r="S34" s="116">
        <f t="shared" si="4"/>
        <v>191700</v>
      </c>
      <c r="T34" s="117">
        <f t="shared" si="5"/>
        <v>127800</v>
      </c>
      <c r="U34" s="118">
        <f t="shared" si="6"/>
        <v>159750</v>
      </c>
      <c r="V34" s="119">
        <f t="shared" si="7"/>
        <v>170400</v>
      </c>
      <c r="W34" s="120">
        <f>X34*0.85</f>
        <v>181050</v>
      </c>
      <c r="X34" s="74">
        <f>X35*0.75</f>
        <v>213000</v>
      </c>
      <c r="Y34" s="14"/>
    </row>
    <row r="35" spans="1:25" ht="25.9" customHeight="1" x14ac:dyDescent="0.35">
      <c r="A35" s="43" t="s">
        <v>28</v>
      </c>
      <c r="B35" s="63" t="s">
        <v>49</v>
      </c>
      <c r="C35" s="64" t="s">
        <v>38</v>
      </c>
      <c r="D35" s="65" t="s">
        <v>31</v>
      </c>
      <c r="E35" s="64">
        <v>4</v>
      </c>
      <c r="F35" s="63" t="s">
        <v>42</v>
      </c>
      <c r="G35" s="66" t="s">
        <v>40</v>
      </c>
      <c r="H35" s="67" t="s">
        <v>41</v>
      </c>
      <c r="I35" s="50" t="s">
        <v>36</v>
      </c>
      <c r="J35" s="51" t="s">
        <v>36</v>
      </c>
      <c r="K35" s="70">
        <v>14</v>
      </c>
      <c r="L35" s="71" t="s">
        <v>37</v>
      </c>
      <c r="M35" s="54" t="s">
        <v>47</v>
      </c>
      <c r="N35" s="55">
        <f t="shared" si="0"/>
        <v>284000</v>
      </c>
      <c r="O35" s="56">
        <f t="shared" si="1"/>
        <v>284000</v>
      </c>
      <c r="P35" s="57">
        <f t="shared" si="2"/>
        <v>198800</v>
      </c>
      <c r="Q35" s="58">
        <f t="shared" si="3"/>
        <v>227200</v>
      </c>
      <c r="R35" s="59">
        <f>X35*0.85</f>
        <v>241400</v>
      </c>
      <c r="S35" s="116">
        <f t="shared" si="4"/>
        <v>255600</v>
      </c>
      <c r="T35" s="117">
        <f t="shared" si="5"/>
        <v>170400</v>
      </c>
      <c r="U35" s="118">
        <f t="shared" si="6"/>
        <v>213000</v>
      </c>
      <c r="V35" s="119">
        <f t="shared" si="7"/>
        <v>227200</v>
      </c>
      <c r="W35" s="120">
        <f>X35*0.85</f>
        <v>241400</v>
      </c>
      <c r="X35" s="74">
        <v>284000</v>
      </c>
      <c r="Y35" s="14"/>
    </row>
    <row r="36" spans="1:25" ht="25.9" customHeight="1" x14ac:dyDescent="0.35">
      <c r="A36" s="43" t="s">
        <v>28</v>
      </c>
      <c r="B36" s="63" t="s">
        <v>50</v>
      </c>
      <c r="C36" s="64" t="s">
        <v>30</v>
      </c>
      <c r="D36" s="65" t="s">
        <v>31</v>
      </c>
      <c r="E36" s="64">
        <v>4</v>
      </c>
      <c r="F36" s="63" t="s">
        <v>39</v>
      </c>
      <c r="G36" s="66" t="s">
        <v>40</v>
      </c>
      <c r="H36" s="67" t="s">
        <v>41</v>
      </c>
      <c r="I36" s="68">
        <v>1</v>
      </c>
      <c r="J36" s="69">
        <v>1</v>
      </c>
      <c r="K36" s="70">
        <v>5</v>
      </c>
      <c r="L36" s="71">
        <v>80406</v>
      </c>
      <c r="M36" s="54" t="s">
        <v>47</v>
      </c>
      <c r="N36" s="55" t="str">
        <f t="shared" si="0"/>
        <v>Burslu</v>
      </c>
      <c r="O36" s="56" t="str">
        <f t="shared" si="1"/>
        <v>Burslu</v>
      </c>
      <c r="P36" s="57" t="s">
        <v>28</v>
      </c>
      <c r="Q36" s="58" t="s">
        <v>28</v>
      </c>
      <c r="R36" s="58" t="s">
        <v>28</v>
      </c>
      <c r="S36" s="116" t="s">
        <v>28</v>
      </c>
      <c r="T36" s="117" t="s">
        <v>28</v>
      </c>
      <c r="U36" s="118" t="s">
        <v>28</v>
      </c>
      <c r="V36" s="119" t="s">
        <v>28</v>
      </c>
      <c r="W36" s="114" t="s">
        <v>28</v>
      </c>
      <c r="X36" s="72" t="s">
        <v>30</v>
      </c>
      <c r="Y36" s="14"/>
    </row>
    <row r="37" spans="1:25" ht="25.9" customHeight="1" x14ac:dyDescent="0.35">
      <c r="A37" s="43" t="s">
        <v>28</v>
      </c>
      <c r="B37" s="63" t="s">
        <v>50</v>
      </c>
      <c r="C37" s="73">
        <v>0.5</v>
      </c>
      <c r="D37" s="65" t="s">
        <v>31</v>
      </c>
      <c r="E37" s="64">
        <v>4</v>
      </c>
      <c r="F37" s="63" t="s">
        <v>39</v>
      </c>
      <c r="G37" s="66" t="s">
        <v>40</v>
      </c>
      <c r="H37" s="67" t="s">
        <v>41</v>
      </c>
      <c r="I37" s="50" t="s">
        <v>36</v>
      </c>
      <c r="J37" s="51" t="s">
        <v>36</v>
      </c>
      <c r="K37" s="70">
        <v>27</v>
      </c>
      <c r="L37" s="71">
        <v>265515</v>
      </c>
      <c r="M37" s="54" t="s">
        <v>47</v>
      </c>
      <c r="N37" s="55">
        <f t="shared" si="0"/>
        <v>142000</v>
      </c>
      <c r="O37" s="56">
        <f t="shared" si="1"/>
        <v>142000</v>
      </c>
      <c r="P37" s="57">
        <f t="shared" si="2"/>
        <v>99400</v>
      </c>
      <c r="Q37" s="58">
        <f t="shared" si="3"/>
        <v>113600</v>
      </c>
      <c r="R37" s="59">
        <f>X37*0.85</f>
        <v>120700</v>
      </c>
      <c r="S37" s="116">
        <f t="shared" si="4"/>
        <v>127800</v>
      </c>
      <c r="T37" s="117">
        <f t="shared" si="5"/>
        <v>85200</v>
      </c>
      <c r="U37" s="118">
        <f t="shared" si="6"/>
        <v>106500</v>
      </c>
      <c r="V37" s="119">
        <f t="shared" si="7"/>
        <v>113600</v>
      </c>
      <c r="W37" s="120">
        <f>X37*0.85</f>
        <v>120700</v>
      </c>
      <c r="X37" s="74">
        <f>X38*0.5</f>
        <v>142000</v>
      </c>
      <c r="Y37" s="14"/>
    </row>
    <row r="38" spans="1:25" ht="25.9" customHeight="1" x14ac:dyDescent="0.35">
      <c r="A38" s="43" t="s">
        <v>28</v>
      </c>
      <c r="B38" s="63" t="s">
        <v>50</v>
      </c>
      <c r="C38" s="64" t="s">
        <v>38</v>
      </c>
      <c r="D38" s="65" t="s">
        <v>31</v>
      </c>
      <c r="E38" s="64">
        <v>4</v>
      </c>
      <c r="F38" s="63" t="s">
        <v>42</v>
      </c>
      <c r="G38" s="66" t="s">
        <v>40</v>
      </c>
      <c r="H38" s="67" t="s">
        <v>41</v>
      </c>
      <c r="I38" s="50" t="s">
        <v>36</v>
      </c>
      <c r="J38" s="51" t="s">
        <v>36</v>
      </c>
      <c r="K38" s="70">
        <v>8</v>
      </c>
      <c r="L38" s="71" t="s">
        <v>37</v>
      </c>
      <c r="M38" s="54" t="s">
        <v>47</v>
      </c>
      <c r="N38" s="55">
        <f t="shared" si="0"/>
        <v>284000</v>
      </c>
      <c r="O38" s="56">
        <f t="shared" si="1"/>
        <v>284000</v>
      </c>
      <c r="P38" s="57">
        <f t="shared" si="2"/>
        <v>198800</v>
      </c>
      <c r="Q38" s="58">
        <f t="shared" si="3"/>
        <v>227200</v>
      </c>
      <c r="R38" s="59">
        <f>X38*0.85</f>
        <v>241400</v>
      </c>
      <c r="S38" s="116">
        <f t="shared" si="4"/>
        <v>255600</v>
      </c>
      <c r="T38" s="117">
        <f t="shared" si="5"/>
        <v>170400</v>
      </c>
      <c r="U38" s="118">
        <f t="shared" si="6"/>
        <v>213000</v>
      </c>
      <c r="V38" s="119">
        <f t="shared" si="7"/>
        <v>227200</v>
      </c>
      <c r="W38" s="120">
        <f>X38*0.85</f>
        <v>241400</v>
      </c>
      <c r="X38" s="74">
        <v>284000</v>
      </c>
      <c r="Y38" s="14"/>
    </row>
    <row r="39" spans="1:25" ht="25.9" customHeight="1" x14ac:dyDescent="0.35">
      <c r="A39" s="43" t="s">
        <v>28</v>
      </c>
      <c r="B39" s="63" t="s">
        <v>51</v>
      </c>
      <c r="C39" s="64" t="s">
        <v>30</v>
      </c>
      <c r="D39" s="65" t="s">
        <v>31</v>
      </c>
      <c r="E39" s="64">
        <v>4</v>
      </c>
      <c r="F39" s="63" t="s">
        <v>39</v>
      </c>
      <c r="G39" s="66" t="s">
        <v>40</v>
      </c>
      <c r="H39" s="67" t="s">
        <v>41</v>
      </c>
      <c r="I39" s="68">
        <v>2</v>
      </c>
      <c r="J39" s="69">
        <v>1</v>
      </c>
      <c r="K39" s="70">
        <v>11</v>
      </c>
      <c r="L39" s="71">
        <v>47063</v>
      </c>
      <c r="M39" s="54" t="s">
        <v>47</v>
      </c>
      <c r="N39" s="55" t="str">
        <f t="shared" si="0"/>
        <v>Burslu</v>
      </c>
      <c r="O39" s="56" t="str">
        <f t="shared" si="1"/>
        <v>Burslu</v>
      </c>
      <c r="P39" s="57" t="s">
        <v>28</v>
      </c>
      <c r="Q39" s="58" t="s">
        <v>28</v>
      </c>
      <c r="R39" s="58" t="s">
        <v>28</v>
      </c>
      <c r="S39" s="116" t="s">
        <v>28</v>
      </c>
      <c r="T39" s="117" t="s">
        <v>28</v>
      </c>
      <c r="U39" s="118" t="s">
        <v>28</v>
      </c>
      <c r="V39" s="119" t="s">
        <v>28</v>
      </c>
      <c r="W39" s="114" t="s">
        <v>28</v>
      </c>
      <c r="X39" s="72" t="s">
        <v>30</v>
      </c>
      <c r="Y39" s="14"/>
    </row>
    <row r="40" spans="1:25" ht="25.9" customHeight="1" x14ac:dyDescent="0.35">
      <c r="A40" s="43" t="s">
        <v>28</v>
      </c>
      <c r="B40" s="63" t="s">
        <v>51</v>
      </c>
      <c r="C40" s="73">
        <v>0.25</v>
      </c>
      <c r="D40" s="65" t="s">
        <v>31</v>
      </c>
      <c r="E40" s="64">
        <v>4</v>
      </c>
      <c r="F40" s="63" t="s">
        <v>39</v>
      </c>
      <c r="G40" s="66" t="s">
        <v>40</v>
      </c>
      <c r="H40" s="67" t="s">
        <v>41</v>
      </c>
      <c r="I40" s="50" t="s">
        <v>36</v>
      </c>
      <c r="J40" s="51" t="s">
        <v>36</v>
      </c>
      <c r="K40" s="70">
        <v>56</v>
      </c>
      <c r="L40" s="71" t="s">
        <v>37</v>
      </c>
      <c r="M40" s="54" t="s">
        <v>47</v>
      </c>
      <c r="N40" s="55">
        <f t="shared" si="0"/>
        <v>255000</v>
      </c>
      <c r="O40" s="56">
        <f t="shared" si="1"/>
        <v>255000</v>
      </c>
      <c r="P40" s="57">
        <f t="shared" si="2"/>
        <v>178500</v>
      </c>
      <c r="Q40" s="58">
        <f t="shared" si="3"/>
        <v>204000</v>
      </c>
      <c r="R40" s="59">
        <f>X40*0.85</f>
        <v>216750</v>
      </c>
      <c r="S40" s="116">
        <f t="shared" si="4"/>
        <v>229500</v>
      </c>
      <c r="T40" s="117">
        <f t="shared" si="5"/>
        <v>153000</v>
      </c>
      <c r="U40" s="118">
        <f t="shared" si="6"/>
        <v>191250</v>
      </c>
      <c r="V40" s="119">
        <f t="shared" si="7"/>
        <v>204000</v>
      </c>
      <c r="W40" s="120">
        <f>X40*0.85</f>
        <v>216750</v>
      </c>
      <c r="X40" s="74">
        <f>X41*0.75</f>
        <v>255000</v>
      </c>
      <c r="Y40" s="14"/>
    </row>
    <row r="41" spans="1:25" ht="25.9" customHeight="1" thickBot="1" x14ac:dyDescent="0.4">
      <c r="A41" s="121" t="s">
        <v>28</v>
      </c>
      <c r="B41" s="122" t="s">
        <v>51</v>
      </c>
      <c r="C41" s="123" t="s">
        <v>38</v>
      </c>
      <c r="D41" s="124" t="s">
        <v>31</v>
      </c>
      <c r="E41" s="123">
        <v>4</v>
      </c>
      <c r="F41" s="122" t="s">
        <v>42</v>
      </c>
      <c r="G41" s="125" t="s">
        <v>40</v>
      </c>
      <c r="H41" s="126" t="s">
        <v>41</v>
      </c>
      <c r="I41" s="127" t="s">
        <v>36</v>
      </c>
      <c r="J41" s="128" t="s">
        <v>36</v>
      </c>
      <c r="K41" s="129">
        <v>19</v>
      </c>
      <c r="L41" s="130" t="s">
        <v>37</v>
      </c>
      <c r="M41" s="131" t="s">
        <v>47</v>
      </c>
      <c r="N41" s="132">
        <f t="shared" si="0"/>
        <v>340000</v>
      </c>
      <c r="O41" s="133">
        <f t="shared" si="1"/>
        <v>340000</v>
      </c>
      <c r="P41" s="134">
        <f t="shared" si="2"/>
        <v>237999.99999999997</v>
      </c>
      <c r="Q41" s="135">
        <f t="shared" si="3"/>
        <v>272000</v>
      </c>
      <c r="R41" s="59">
        <f>X41*0.85</f>
        <v>289000</v>
      </c>
      <c r="S41" s="136">
        <f t="shared" si="4"/>
        <v>306000</v>
      </c>
      <c r="T41" s="137">
        <f t="shared" si="5"/>
        <v>204000</v>
      </c>
      <c r="U41" s="138">
        <f t="shared" si="6"/>
        <v>255000</v>
      </c>
      <c r="V41" s="139">
        <f t="shared" si="7"/>
        <v>272000</v>
      </c>
      <c r="W41" s="140">
        <f>X41*0.85</f>
        <v>289000</v>
      </c>
      <c r="X41" s="141">
        <v>340000</v>
      </c>
      <c r="Y41" s="14"/>
    </row>
    <row r="42" spans="1:25" ht="25.9" customHeight="1" x14ac:dyDescent="0.35">
      <c r="A42" s="24" t="s">
        <v>52</v>
      </c>
      <c r="B42" s="25" t="s">
        <v>53</v>
      </c>
      <c r="C42" s="26" t="s">
        <v>30</v>
      </c>
      <c r="D42" s="27" t="s">
        <v>31</v>
      </c>
      <c r="E42" s="26">
        <v>4</v>
      </c>
      <c r="F42" s="25" t="s">
        <v>32</v>
      </c>
      <c r="G42" s="28" t="s">
        <v>33</v>
      </c>
      <c r="H42" s="29" t="s">
        <v>34</v>
      </c>
      <c r="I42" s="30">
        <v>1</v>
      </c>
      <c r="J42" s="31">
        <v>1</v>
      </c>
      <c r="K42" s="32">
        <v>8</v>
      </c>
      <c r="L42" s="33">
        <v>140710</v>
      </c>
      <c r="M42" s="34" t="s">
        <v>35</v>
      </c>
      <c r="N42" s="35" t="str">
        <f t="shared" si="0"/>
        <v>Burslu</v>
      </c>
      <c r="O42" s="36" t="str">
        <f t="shared" si="1"/>
        <v>Burslu</v>
      </c>
      <c r="P42" s="37" t="s">
        <v>28</v>
      </c>
      <c r="Q42" s="38" t="s">
        <v>28</v>
      </c>
      <c r="R42" s="38" t="s">
        <v>28</v>
      </c>
      <c r="S42" s="142" t="s">
        <v>28</v>
      </c>
      <c r="T42" s="143" t="s">
        <v>28</v>
      </c>
      <c r="U42" s="144" t="s">
        <v>28</v>
      </c>
      <c r="V42" s="145" t="s">
        <v>28</v>
      </c>
      <c r="W42" s="114" t="s">
        <v>28</v>
      </c>
      <c r="X42" s="42" t="s">
        <v>30</v>
      </c>
      <c r="Y42" s="14"/>
    </row>
    <row r="43" spans="1:25" ht="25.9" customHeight="1" x14ac:dyDescent="0.35">
      <c r="A43" s="43" t="s">
        <v>52</v>
      </c>
      <c r="B43" s="44" t="s">
        <v>53</v>
      </c>
      <c r="C43" s="45">
        <v>0.25</v>
      </c>
      <c r="D43" s="46" t="s">
        <v>31</v>
      </c>
      <c r="E43" s="47">
        <v>4</v>
      </c>
      <c r="F43" s="44" t="s">
        <v>32</v>
      </c>
      <c r="G43" s="48" t="s">
        <v>33</v>
      </c>
      <c r="H43" s="49" t="s">
        <v>34</v>
      </c>
      <c r="I43" s="50" t="s">
        <v>36</v>
      </c>
      <c r="J43" s="51" t="s">
        <v>36</v>
      </c>
      <c r="K43" s="52">
        <v>45</v>
      </c>
      <c r="L43" s="53" t="s">
        <v>37</v>
      </c>
      <c r="M43" s="54" t="s">
        <v>35</v>
      </c>
      <c r="N43" s="55">
        <f t="shared" si="0"/>
        <v>210000</v>
      </c>
      <c r="O43" s="56">
        <f t="shared" si="1"/>
        <v>210000</v>
      </c>
      <c r="P43" s="57">
        <f t="shared" si="2"/>
        <v>147000</v>
      </c>
      <c r="Q43" s="58">
        <f t="shared" si="3"/>
        <v>168000</v>
      </c>
      <c r="R43" s="59">
        <f>X43*0.85</f>
        <v>178500</v>
      </c>
      <c r="S43" s="116">
        <f t="shared" si="4"/>
        <v>189000</v>
      </c>
      <c r="T43" s="117">
        <f t="shared" si="5"/>
        <v>126000</v>
      </c>
      <c r="U43" s="118">
        <f t="shared" si="6"/>
        <v>157500</v>
      </c>
      <c r="V43" s="119">
        <f t="shared" si="7"/>
        <v>168000</v>
      </c>
      <c r="W43" s="120">
        <f>X43*0.85</f>
        <v>178500</v>
      </c>
      <c r="X43" s="62">
        <f>X44*0.75</f>
        <v>210000</v>
      </c>
      <c r="Y43" s="14"/>
    </row>
    <row r="44" spans="1:25" ht="25.9" customHeight="1" x14ac:dyDescent="0.35">
      <c r="A44" s="43" t="s">
        <v>52</v>
      </c>
      <c r="B44" s="44" t="s">
        <v>53</v>
      </c>
      <c r="C44" s="47" t="s">
        <v>38</v>
      </c>
      <c r="D44" s="46" t="s">
        <v>31</v>
      </c>
      <c r="E44" s="47">
        <v>4</v>
      </c>
      <c r="F44" s="44" t="s">
        <v>32</v>
      </c>
      <c r="G44" s="48" t="s">
        <v>33</v>
      </c>
      <c r="H44" s="49" t="s">
        <v>34</v>
      </c>
      <c r="I44" s="50" t="s">
        <v>36</v>
      </c>
      <c r="J44" s="51" t="s">
        <v>36</v>
      </c>
      <c r="K44" s="52">
        <v>6</v>
      </c>
      <c r="L44" s="53" t="s">
        <v>37</v>
      </c>
      <c r="M44" s="54" t="s">
        <v>35</v>
      </c>
      <c r="N44" s="55">
        <f t="shared" si="0"/>
        <v>280000</v>
      </c>
      <c r="O44" s="56">
        <f t="shared" si="1"/>
        <v>280000</v>
      </c>
      <c r="P44" s="57">
        <f t="shared" si="2"/>
        <v>196000</v>
      </c>
      <c r="Q44" s="58">
        <f t="shared" si="3"/>
        <v>224000</v>
      </c>
      <c r="R44" s="59">
        <f>X44*0.85</f>
        <v>238000</v>
      </c>
      <c r="S44" s="116">
        <f t="shared" si="4"/>
        <v>252000</v>
      </c>
      <c r="T44" s="117">
        <f t="shared" si="5"/>
        <v>168000</v>
      </c>
      <c r="U44" s="118">
        <f t="shared" si="6"/>
        <v>210000</v>
      </c>
      <c r="V44" s="119">
        <f t="shared" si="7"/>
        <v>224000</v>
      </c>
      <c r="W44" s="120">
        <f>X44*0.85</f>
        <v>238000</v>
      </c>
      <c r="X44" s="62">
        <v>280000</v>
      </c>
      <c r="Y44" s="14"/>
    </row>
    <row r="45" spans="1:25" ht="25.9" customHeight="1" x14ac:dyDescent="0.35">
      <c r="A45" s="43" t="s">
        <v>28</v>
      </c>
      <c r="B45" s="44" t="s">
        <v>54</v>
      </c>
      <c r="C45" s="47" t="s">
        <v>30</v>
      </c>
      <c r="D45" s="46" t="s">
        <v>31</v>
      </c>
      <c r="E45" s="47">
        <v>4</v>
      </c>
      <c r="F45" s="44" t="s">
        <v>32</v>
      </c>
      <c r="G45" s="48" t="s">
        <v>33</v>
      </c>
      <c r="H45" s="49" t="s">
        <v>55</v>
      </c>
      <c r="I45" s="50">
        <v>1</v>
      </c>
      <c r="J45" s="51">
        <v>1</v>
      </c>
      <c r="K45" s="52">
        <v>10</v>
      </c>
      <c r="L45" s="53" t="s">
        <v>37</v>
      </c>
      <c r="M45" s="54" t="s">
        <v>35</v>
      </c>
      <c r="N45" s="55" t="str">
        <f t="shared" si="0"/>
        <v>Burslu</v>
      </c>
      <c r="O45" s="56" t="str">
        <f t="shared" si="1"/>
        <v>Burslu</v>
      </c>
      <c r="P45" s="57" t="s">
        <v>28</v>
      </c>
      <c r="Q45" s="58" t="s">
        <v>28</v>
      </c>
      <c r="R45" s="58" t="s">
        <v>28</v>
      </c>
      <c r="S45" s="116" t="s">
        <v>28</v>
      </c>
      <c r="T45" s="117" t="s">
        <v>28</v>
      </c>
      <c r="U45" s="118" t="s">
        <v>28</v>
      </c>
      <c r="V45" s="119" t="s">
        <v>28</v>
      </c>
      <c r="W45" s="114" t="s">
        <v>28</v>
      </c>
      <c r="X45" s="75" t="s">
        <v>30</v>
      </c>
      <c r="Y45" s="14"/>
    </row>
    <row r="46" spans="1:25" ht="25.9" customHeight="1" x14ac:dyDescent="0.35">
      <c r="A46" s="43" t="s">
        <v>28</v>
      </c>
      <c r="B46" s="44" t="s">
        <v>54</v>
      </c>
      <c r="C46" s="45">
        <v>0.25</v>
      </c>
      <c r="D46" s="46" t="s">
        <v>31</v>
      </c>
      <c r="E46" s="47">
        <v>4</v>
      </c>
      <c r="F46" s="44" t="s">
        <v>32</v>
      </c>
      <c r="G46" s="48" t="s">
        <v>33</v>
      </c>
      <c r="H46" s="49" t="s">
        <v>55</v>
      </c>
      <c r="I46" s="50" t="s">
        <v>36</v>
      </c>
      <c r="J46" s="51" t="s">
        <v>36</v>
      </c>
      <c r="K46" s="52">
        <v>48</v>
      </c>
      <c r="L46" s="53" t="s">
        <v>37</v>
      </c>
      <c r="M46" s="54" t="s">
        <v>35</v>
      </c>
      <c r="N46" s="55">
        <f t="shared" si="0"/>
        <v>270000</v>
      </c>
      <c r="O46" s="56">
        <f t="shared" si="1"/>
        <v>270000</v>
      </c>
      <c r="P46" s="57">
        <f t="shared" si="2"/>
        <v>189000</v>
      </c>
      <c r="Q46" s="58">
        <f t="shared" si="3"/>
        <v>216000</v>
      </c>
      <c r="R46" s="59">
        <f>X46*0.85</f>
        <v>229500</v>
      </c>
      <c r="S46" s="116">
        <f t="shared" si="4"/>
        <v>243000</v>
      </c>
      <c r="T46" s="117">
        <f t="shared" si="5"/>
        <v>162000</v>
      </c>
      <c r="U46" s="118">
        <f t="shared" si="6"/>
        <v>202500</v>
      </c>
      <c r="V46" s="119">
        <f t="shared" si="7"/>
        <v>216000</v>
      </c>
      <c r="W46" s="120">
        <f>X46*0.85</f>
        <v>229500</v>
      </c>
      <c r="X46" s="62">
        <f>X47*0.75</f>
        <v>270000</v>
      </c>
      <c r="Y46" s="14"/>
    </row>
    <row r="47" spans="1:25" ht="25.9" customHeight="1" x14ac:dyDescent="0.35">
      <c r="A47" s="43" t="s">
        <v>28</v>
      </c>
      <c r="B47" s="44" t="s">
        <v>54</v>
      </c>
      <c r="C47" s="47" t="s">
        <v>38</v>
      </c>
      <c r="D47" s="46" t="s">
        <v>31</v>
      </c>
      <c r="E47" s="47">
        <v>4</v>
      </c>
      <c r="F47" s="44" t="s">
        <v>32</v>
      </c>
      <c r="G47" s="48" t="s">
        <v>33</v>
      </c>
      <c r="H47" s="49" t="s">
        <v>55</v>
      </c>
      <c r="I47" s="50" t="s">
        <v>36</v>
      </c>
      <c r="J47" s="51" t="s">
        <v>36</v>
      </c>
      <c r="K47" s="52">
        <v>15</v>
      </c>
      <c r="L47" s="53" t="s">
        <v>37</v>
      </c>
      <c r="M47" s="54" t="s">
        <v>35</v>
      </c>
      <c r="N47" s="55">
        <f t="shared" si="0"/>
        <v>360000</v>
      </c>
      <c r="O47" s="56">
        <f t="shared" si="1"/>
        <v>360000</v>
      </c>
      <c r="P47" s="57">
        <f t="shared" si="2"/>
        <v>251999.99999999997</v>
      </c>
      <c r="Q47" s="58">
        <f t="shared" si="3"/>
        <v>288000</v>
      </c>
      <c r="R47" s="59">
        <f>X47*0.85</f>
        <v>306000</v>
      </c>
      <c r="S47" s="116">
        <f t="shared" si="4"/>
        <v>324000</v>
      </c>
      <c r="T47" s="117">
        <f t="shared" si="5"/>
        <v>216000</v>
      </c>
      <c r="U47" s="118">
        <f t="shared" si="6"/>
        <v>270000</v>
      </c>
      <c r="V47" s="119">
        <f t="shared" si="7"/>
        <v>288000</v>
      </c>
      <c r="W47" s="120">
        <f>X47*0.85</f>
        <v>306000</v>
      </c>
      <c r="X47" s="62">
        <v>360000</v>
      </c>
      <c r="Y47" s="14"/>
    </row>
    <row r="48" spans="1:25" ht="25.9" customHeight="1" x14ac:dyDescent="0.35">
      <c r="A48" s="43" t="s">
        <v>56</v>
      </c>
      <c r="B48" s="44" t="s">
        <v>57</v>
      </c>
      <c r="C48" s="47" t="s">
        <v>30</v>
      </c>
      <c r="D48" s="46" t="s">
        <v>31</v>
      </c>
      <c r="E48" s="47">
        <v>4</v>
      </c>
      <c r="F48" s="44" t="s">
        <v>32</v>
      </c>
      <c r="G48" s="48" t="s">
        <v>33</v>
      </c>
      <c r="H48" s="49" t="s">
        <v>34</v>
      </c>
      <c r="I48" s="50">
        <v>1</v>
      </c>
      <c r="J48" s="51">
        <v>1</v>
      </c>
      <c r="K48" s="52">
        <v>3</v>
      </c>
      <c r="L48" s="53">
        <v>102925</v>
      </c>
      <c r="M48" s="54" t="s">
        <v>58</v>
      </c>
      <c r="N48" s="55" t="str">
        <f t="shared" si="0"/>
        <v>Burslu</v>
      </c>
      <c r="O48" s="56" t="str">
        <f t="shared" si="1"/>
        <v>Burslu</v>
      </c>
      <c r="P48" s="57" t="s">
        <v>28</v>
      </c>
      <c r="Q48" s="58" t="s">
        <v>28</v>
      </c>
      <c r="R48" s="58" t="s">
        <v>28</v>
      </c>
      <c r="S48" s="116" t="s">
        <v>28</v>
      </c>
      <c r="T48" s="117" t="s">
        <v>28</v>
      </c>
      <c r="U48" s="118" t="s">
        <v>28</v>
      </c>
      <c r="V48" s="119" t="s">
        <v>28</v>
      </c>
      <c r="W48" s="114" t="s">
        <v>28</v>
      </c>
      <c r="X48" s="75" t="s">
        <v>30</v>
      </c>
      <c r="Y48" s="14"/>
    </row>
    <row r="49" spans="1:25" ht="25.9" customHeight="1" x14ac:dyDescent="0.35">
      <c r="A49" s="43" t="s">
        <v>56</v>
      </c>
      <c r="B49" s="44" t="s">
        <v>57</v>
      </c>
      <c r="C49" s="45">
        <v>0.5</v>
      </c>
      <c r="D49" s="46" t="s">
        <v>31</v>
      </c>
      <c r="E49" s="47">
        <v>4</v>
      </c>
      <c r="F49" s="44" t="s">
        <v>32</v>
      </c>
      <c r="G49" s="48" t="s">
        <v>33</v>
      </c>
      <c r="H49" s="49" t="s">
        <v>34</v>
      </c>
      <c r="I49" s="50" t="s">
        <v>36</v>
      </c>
      <c r="J49" s="51" t="s">
        <v>36</v>
      </c>
      <c r="K49" s="52">
        <v>20</v>
      </c>
      <c r="L49" s="146" t="s">
        <v>59</v>
      </c>
      <c r="M49" s="54" t="s">
        <v>58</v>
      </c>
      <c r="N49" s="55">
        <f t="shared" si="0"/>
        <v>146000</v>
      </c>
      <c r="O49" s="56">
        <f t="shared" si="1"/>
        <v>146000</v>
      </c>
      <c r="P49" s="57">
        <f t="shared" si="2"/>
        <v>102200</v>
      </c>
      <c r="Q49" s="58">
        <f t="shared" si="3"/>
        <v>116800</v>
      </c>
      <c r="R49" s="59">
        <f>X49*0.85</f>
        <v>124100</v>
      </c>
      <c r="S49" s="116">
        <f t="shared" si="4"/>
        <v>131400</v>
      </c>
      <c r="T49" s="117">
        <f t="shared" si="5"/>
        <v>87600</v>
      </c>
      <c r="U49" s="118">
        <f t="shared" si="6"/>
        <v>109500</v>
      </c>
      <c r="V49" s="119">
        <f t="shared" si="7"/>
        <v>116800</v>
      </c>
      <c r="W49" s="120">
        <f>X49*0.85</f>
        <v>124100</v>
      </c>
      <c r="X49" s="62">
        <f>X50*0.5</f>
        <v>146000</v>
      </c>
      <c r="Y49" s="14"/>
    </row>
    <row r="50" spans="1:25" ht="25.9" customHeight="1" thickBot="1" x14ac:dyDescent="0.4">
      <c r="A50" s="76" t="s">
        <v>56</v>
      </c>
      <c r="B50" s="147" t="s">
        <v>57</v>
      </c>
      <c r="C50" s="148" t="s">
        <v>38</v>
      </c>
      <c r="D50" s="149" t="s">
        <v>31</v>
      </c>
      <c r="E50" s="148">
        <v>4</v>
      </c>
      <c r="F50" s="147" t="s">
        <v>32</v>
      </c>
      <c r="G50" s="150" t="s">
        <v>33</v>
      </c>
      <c r="H50" s="151" t="s">
        <v>34</v>
      </c>
      <c r="I50" s="82" t="s">
        <v>36</v>
      </c>
      <c r="J50" s="83" t="s">
        <v>36</v>
      </c>
      <c r="K50" s="152">
        <v>2</v>
      </c>
      <c r="L50" s="153" t="s">
        <v>37</v>
      </c>
      <c r="M50" s="86" t="s">
        <v>58</v>
      </c>
      <c r="N50" s="87">
        <f t="shared" si="0"/>
        <v>292000</v>
      </c>
      <c r="O50" s="88">
        <f t="shared" si="1"/>
        <v>292000</v>
      </c>
      <c r="P50" s="89">
        <f t="shared" si="2"/>
        <v>204400</v>
      </c>
      <c r="Q50" s="90">
        <f t="shared" si="3"/>
        <v>233600</v>
      </c>
      <c r="R50" s="59">
        <f>X50*0.85</f>
        <v>248200</v>
      </c>
      <c r="S50" s="154">
        <f t="shared" si="4"/>
        <v>262800</v>
      </c>
      <c r="T50" s="155">
        <f t="shared" si="5"/>
        <v>175200</v>
      </c>
      <c r="U50" s="156">
        <f t="shared" si="6"/>
        <v>219000</v>
      </c>
      <c r="V50" s="157">
        <f t="shared" si="7"/>
        <v>233600</v>
      </c>
      <c r="W50" s="140">
        <f>X50*0.85</f>
        <v>248200</v>
      </c>
      <c r="X50" s="158">
        <v>292000</v>
      </c>
      <c r="Y50" s="14"/>
    </row>
    <row r="51" spans="1:25" ht="25.9" customHeight="1" x14ac:dyDescent="0.35">
      <c r="A51" s="24" t="s">
        <v>60</v>
      </c>
      <c r="B51" s="25" t="s">
        <v>61</v>
      </c>
      <c r="C51" s="26" t="s">
        <v>62</v>
      </c>
      <c r="D51" s="27" t="s">
        <v>31</v>
      </c>
      <c r="E51" s="26">
        <v>4</v>
      </c>
      <c r="F51" s="25" t="s">
        <v>32</v>
      </c>
      <c r="G51" s="28" t="s">
        <v>33</v>
      </c>
      <c r="H51" s="29" t="s">
        <v>63</v>
      </c>
      <c r="I51" s="30">
        <v>1</v>
      </c>
      <c r="J51" s="31">
        <v>1</v>
      </c>
      <c r="K51" s="32">
        <v>10</v>
      </c>
      <c r="L51" s="33">
        <v>83863</v>
      </c>
      <c r="M51" s="34" t="s">
        <v>35</v>
      </c>
      <c r="N51" s="35" t="str">
        <f t="shared" si="0"/>
        <v>Burslu</v>
      </c>
      <c r="O51" s="36" t="str">
        <f t="shared" si="1"/>
        <v>Burslu</v>
      </c>
      <c r="P51" s="37" t="s">
        <v>28</v>
      </c>
      <c r="Q51" s="38" t="s">
        <v>28</v>
      </c>
      <c r="R51" s="38" t="s">
        <v>28</v>
      </c>
      <c r="S51" s="142" t="s">
        <v>28</v>
      </c>
      <c r="T51" s="143" t="s">
        <v>28</v>
      </c>
      <c r="U51" s="144" t="s">
        <v>28</v>
      </c>
      <c r="V51" s="145" t="s">
        <v>28</v>
      </c>
      <c r="W51" s="114" t="s">
        <v>28</v>
      </c>
      <c r="X51" s="42" t="s">
        <v>30</v>
      </c>
      <c r="Y51" s="14"/>
    </row>
    <row r="52" spans="1:25" ht="25.9" customHeight="1" x14ac:dyDescent="0.35">
      <c r="A52" s="43" t="s">
        <v>60</v>
      </c>
      <c r="B52" s="44" t="s">
        <v>61</v>
      </c>
      <c r="C52" s="45">
        <v>0.25</v>
      </c>
      <c r="D52" s="46" t="s">
        <v>31</v>
      </c>
      <c r="E52" s="47">
        <v>4</v>
      </c>
      <c r="F52" s="44" t="s">
        <v>32</v>
      </c>
      <c r="G52" s="48" t="s">
        <v>33</v>
      </c>
      <c r="H52" s="49" t="s">
        <v>63</v>
      </c>
      <c r="I52" s="50" t="s">
        <v>36</v>
      </c>
      <c r="J52" s="51" t="s">
        <v>36</v>
      </c>
      <c r="K52" s="52">
        <v>56</v>
      </c>
      <c r="L52" s="53" t="s">
        <v>37</v>
      </c>
      <c r="M52" s="54" t="s">
        <v>35</v>
      </c>
      <c r="N52" s="55">
        <f t="shared" si="0"/>
        <v>213000</v>
      </c>
      <c r="O52" s="56">
        <f t="shared" si="1"/>
        <v>213000</v>
      </c>
      <c r="P52" s="57">
        <f t="shared" si="2"/>
        <v>149100</v>
      </c>
      <c r="Q52" s="58">
        <f t="shared" si="3"/>
        <v>170400</v>
      </c>
      <c r="R52" s="59">
        <f>X52*0.85</f>
        <v>181050</v>
      </c>
      <c r="S52" s="116">
        <f t="shared" si="4"/>
        <v>191700</v>
      </c>
      <c r="T52" s="117">
        <f t="shared" si="5"/>
        <v>127800</v>
      </c>
      <c r="U52" s="118">
        <f t="shared" si="6"/>
        <v>159750</v>
      </c>
      <c r="V52" s="119">
        <f t="shared" si="7"/>
        <v>170400</v>
      </c>
      <c r="W52" s="120">
        <f>X52*0.85</f>
        <v>181050</v>
      </c>
      <c r="X52" s="62">
        <f>X53*0.75</f>
        <v>213000</v>
      </c>
      <c r="Y52" s="14"/>
    </row>
    <row r="53" spans="1:25" ht="25.9" customHeight="1" x14ac:dyDescent="0.35">
      <c r="A53" s="43" t="s">
        <v>60</v>
      </c>
      <c r="B53" s="44" t="s">
        <v>61</v>
      </c>
      <c r="C53" s="47" t="s">
        <v>38</v>
      </c>
      <c r="D53" s="46" t="s">
        <v>31</v>
      </c>
      <c r="E53" s="47">
        <v>4</v>
      </c>
      <c r="F53" s="44" t="s">
        <v>32</v>
      </c>
      <c r="G53" s="48" t="s">
        <v>33</v>
      </c>
      <c r="H53" s="49" t="s">
        <v>63</v>
      </c>
      <c r="I53" s="50" t="s">
        <v>36</v>
      </c>
      <c r="J53" s="51" t="s">
        <v>36</v>
      </c>
      <c r="K53" s="52">
        <v>8</v>
      </c>
      <c r="L53" s="53" t="s">
        <v>37</v>
      </c>
      <c r="M53" s="54" t="s">
        <v>35</v>
      </c>
      <c r="N53" s="55">
        <f t="shared" si="0"/>
        <v>284000</v>
      </c>
      <c r="O53" s="56">
        <f t="shared" si="1"/>
        <v>284000</v>
      </c>
      <c r="P53" s="57">
        <f t="shared" si="2"/>
        <v>198800</v>
      </c>
      <c r="Q53" s="58">
        <f t="shared" si="3"/>
        <v>227200</v>
      </c>
      <c r="R53" s="59">
        <f>X53*0.85</f>
        <v>241400</v>
      </c>
      <c r="S53" s="116">
        <f t="shared" si="4"/>
        <v>255600</v>
      </c>
      <c r="T53" s="117">
        <f t="shared" si="5"/>
        <v>170400</v>
      </c>
      <c r="U53" s="118">
        <f t="shared" si="6"/>
        <v>213000</v>
      </c>
      <c r="V53" s="119">
        <f t="shared" si="7"/>
        <v>227200</v>
      </c>
      <c r="W53" s="120">
        <f>X53*0.85</f>
        <v>241400</v>
      </c>
      <c r="X53" s="62">
        <v>284000</v>
      </c>
      <c r="Y53" s="14"/>
    </row>
    <row r="54" spans="1:25" ht="25.9" customHeight="1" x14ac:dyDescent="0.35">
      <c r="A54" s="43" t="s">
        <v>64</v>
      </c>
      <c r="B54" s="44" t="s">
        <v>65</v>
      </c>
      <c r="C54" s="47" t="s">
        <v>30</v>
      </c>
      <c r="D54" s="46" t="s">
        <v>31</v>
      </c>
      <c r="E54" s="47">
        <v>4</v>
      </c>
      <c r="F54" s="44" t="s">
        <v>32</v>
      </c>
      <c r="G54" s="48" t="s">
        <v>33</v>
      </c>
      <c r="H54" s="49" t="s">
        <v>55</v>
      </c>
      <c r="I54" s="50">
        <v>1</v>
      </c>
      <c r="J54" s="51">
        <v>1</v>
      </c>
      <c r="K54" s="52">
        <v>10</v>
      </c>
      <c r="L54" s="53">
        <v>187454</v>
      </c>
      <c r="M54" s="54" t="s">
        <v>35</v>
      </c>
      <c r="N54" s="55" t="str">
        <f t="shared" si="0"/>
        <v>Burslu</v>
      </c>
      <c r="O54" s="56" t="str">
        <f t="shared" si="1"/>
        <v>Burslu</v>
      </c>
      <c r="P54" s="57" t="s">
        <v>28</v>
      </c>
      <c r="Q54" s="58" t="s">
        <v>28</v>
      </c>
      <c r="R54" s="58" t="s">
        <v>28</v>
      </c>
      <c r="S54" s="116" t="s">
        <v>28</v>
      </c>
      <c r="T54" s="117" t="s">
        <v>28</v>
      </c>
      <c r="U54" s="118" t="s">
        <v>28</v>
      </c>
      <c r="V54" s="119" t="s">
        <v>28</v>
      </c>
      <c r="W54" s="114" t="s">
        <v>28</v>
      </c>
      <c r="X54" s="75" t="s">
        <v>30</v>
      </c>
      <c r="Y54" s="14"/>
    </row>
    <row r="55" spans="1:25" ht="25.9" customHeight="1" x14ac:dyDescent="0.35">
      <c r="A55" s="43" t="s">
        <v>64</v>
      </c>
      <c r="B55" s="44" t="s">
        <v>65</v>
      </c>
      <c r="C55" s="45">
        <v>0.25</v>
      </c>
      <c r="D55" s="46" t="s">
        <v>31</v>
      </c>
      <c r="E55" s="47">
        <v>4</v>
      </c>
      <c r="F55" s="44" t="s">
        <v>32</v>
      </c>
      <c r="G55" s="48" t="s">
        <v>33</v>
      </c>
      <c r="H55" s="49" t="s">
        <v>55</v>
      </c>
      <c r="I55" s="50" t="s">
        <v>36</v>
      </c>
      <c r="J55" s="51" t="s">
        <v>36</v>
      </c>
      <c r="K55" s="52">
        <v>54</v>
      </c>
      <c r="L55" s="53" t="s">
        <v>37</v>
      </c>
      <c r="M55" s="54" t="s">
        <v>35</v>
      </c>
      <c r="N55" s="55">
        <f t="shared" si="0"/>
        <v>213000</v>
      </c>
      <c r="O55" s="56">
        <f t="shared" si="1"/>
        <v>213000</v>
      </c>
      <c r="P55" s="57">
        <f t="shared" si="2"/>
        <v>149100</v>
      </c>
      <c r="Q55" s="58">
        <f t="shared" si="3"/>
        <v>170400</v>
      </c>
      <c r="R55" s="59">
        <f>X55*0.85</f>
        <v>181050</v>
      </c>
      <c r="S55" s="116">
        <f t="shared" si="4"/>
        <v>191700</v>
      </c>
      <c r="T55" s="117">
        <f t="shared" si="5"/>
        <v>127800</v>
      </c>
      <c r="U55" s="118">
        <f t="shared" si="6"/>
        <v>159750</v>
      </c>
      <c r="V55" s="119">
        <f t="shared" si="7"/>
        <v>170400</v>
      </c>
      <c r="W55" s="120">
        <f>X55*0.85</f>
        <v>181050</v>
      </c>
      <c r="X55" s="62">
        <f>X56*0.75</f>
        <v>213000</v>
      </c>
      <c r="Y55" s="14"/>
    </row>
    <row r="56" spans="1:25" ht="25.9" customHeight="1" x14ac:dyDescent="0.35">
      <c r="A56" s="43" t="s">
        <v>64</v>
      </c>
      <c r="B56" s="44" t="s">
        <v>65</v>
      </c>
      <c r="C56" s="47" t="s">
        <v>38</v>
      </c>
      <c r="D56" s="46" t="s">
        <v>31</v>
      </c>
      <c r="E56" s="47">
        <v>4</v>
      </c>
      <c r="F56" s="44" t="s">
        <v>32</v>
      </c>
      <c r="G56" s="48" t="s">
        <v>33</v>
      </c>
      <c r="H56" s="49" t="s">
        <v>55</v>
      </c>
      <c r="I56" s="50" t="s">
        <v>36</v>
      </c>
      <c r="J56" s="51" t="s">
        <v>36</v>
      </c>
      <c r="K56" s="52">
        <v>8</v>
      </c>
      <c r="L56" s="53" t="s">
        <v>37</v>
      </c>
      <c r="M56" s="54" t="s">
        <v>35</v>
      </c>
      <c r="N56" s="55">
        <f t="shared" si="0"/>
        <v>284000</v>
      </c>
      <c r="O56" s="56">
        <f t="shared" si="1"/>
        <v>284000</v>
      </c>
      <c r="P56" s="57">
        <f t="shared" si="2"/>
        <v>198800</v>
      </c>
      <c r="Q56" s="58">
        <f t="shared" si="3"/>
        <v>227200</v>
      </c>
      <c r="R56" s="59">
        <f>X56*0.85</f>
        <v>241400</v>
      </c>
      <c r="S56" s="116">
        <f t="shared" si="4"/>
        <v>255600</v>
      </c>
      <c r="T56" s="117">
        <f t="shared" si="5"/>
        <v>170400</v>
      </c>
      <c r="U56" s="118">
        <f t="shared" si="6"/>
        <v>213000</v>
      </c>
      <c r="V56" s="119">
        <f t="shared" si="7"/>
        <v>227200</v>
      </c>
      <c r="W56" s="120">
        <f>X56*0.85</f>
        <v>241400</v>
      </c>
      <c r="X56" s="62">
        <v>284000</v>
      </c>
      <c r="Y56" s="14"/>
    </row>
    <row r="57" spans="1:25" ht="25.9" customHeight="1" x14ac:dyDescent="0.35">
      <c r="A57" s="159" t="s">
        <v>64</v>
      </c>
      <c r="B57" s="63" t="s">
        <v>65</v>
      </c>
      <c r="C57" s="64" t="s">
        <v>30</v>
      </c>
      <c r="D57" s="65" t="s">
        <v>31</v>
      </c>
      <c r="E57" s="64">
        <v>4</v>
      </c>
      <c r="F57" s="63" t="s">
        <v>39</v>
      </c>
      <c r="G57" s="66" t="s">
        <v>40</v>
      </c>
      <c r="H57" s="67" t="s">
        <v>66</v>
      </c>
      <c r="I57" s="68">
        <v>2</v>
      </c>
      <c r="J57" s="69">
        <v>1</v>
      </c>
      <c r="K57" s="70">
        <v>10</v>
      </c>
      <c r="L57" s="71">
        <v>125092</v>
      </c>
      <c r="M57" s="54" t="s">
        <v>35</v>
      </c>
      <c r="N57" s="55" t="str">
        <f t="shared" si="0"/>
        <v>Burslu</v>
      </c>
      <c r="O57" s="56" t="str">
        <f t="shared" si="1"/>
        <v>Burslu</v>
      </c>
      <c r="P57" s="57" t="s">
        <v>28</v>
      </c>
      <c r="Q57" s="58" t="s">
        <v>28</v>
      </c>
      <c r="R57" s="58" t="s">
        <v>28</v>
      </c>
      <c r="S57" s="116" t="s">
        <v>28</v>
      </c>
      <c r="T57" s="117" t="s">
        <v>28</v>
      </c>
      <c r="U57" s="118" t="s">
        <v>28</v>
      </c>
      <c r="V57" s="119" t="s">
        <v>28</v>
      </c>
      <c r="W57" s="114" t="s">
        <v>28</v>
      </c>
      <c r="X57" s="72" t="s">
        <v>30</v>
      </c>
      <c r="Y57" s="14"/>
    </row>
    <row r="58" spans="1:25" ht="25.9" customHeight="1" x14ac:dyDescent="0.35">
      <c r="A58" s="159" t="s">
        <v>64</v>
      </c>
      <c r="B58" s="63" t="s">
        <v>65</v>
      </c>
      <c r="C58" s="73">
        <v>0.25</v>
      </c>
      <c r="D58" s="65" t="s">
        <v>31</v>
      </c>
      <c r="E58" s="64">
        <v>4</v>
      </c>
      <c r="F58" s="63" t="s">
        <v>39</v>
      </c>
      <c r="G58" s="66" t="s">
        <v>40</v>
      </c>
      <c r="H58" s="67" t="s">
        <v>66</v>
      </c>
      <c r="I58" s="50" t="s">
        <v>36</v>
      </c>
      <c r="J58" s="51" t="s">
        <v>36</v>
      </c>
      <c r="K58" s="70">
        <v>60</v>
      </c>
      <c r="L58" s="71" t="s">
        <v>37</v>
      </c>
      <c r="M58" s="54" t="s">
        <v>35</v>
      </c>
      <c r="N58" s="55">
        <f t="shared" si="0"/>
        <v>213000</v>
      </c>
      <c r="O58" s="56">
        <f t="shared" si="1"/>
        <v>213000</v>
      </c>
      <c r="P58" s="57">
        <f t="shared" si="2"/>
        <v>149100</v>
      </c>
      <c r="Q58" s="58">
        <f t="shared" si="3"/>
        <v>170400</v>
      </c>
      <c r="R58" s="59">
        <f>X58*0.85</f>
        <v>181050</v>
      </c>
      <c r="S58" s="116">
        <f t="shared" si="4"/>
        <v>191700</v>
      </c>
      <c r="T58" s="117">
        <f t="shared" si="5"/>
        <v>127800</v>
      </c>
      <c r="U58" s="118">
        <f t="shared" si="6"/>
        <v>159750</v>
      </c>
      <c r="V58" s="119">
        <f t="shared" si="7"/>
        <v>170400</v>
      </c>
      <c r="W58" s="120">
        <f>X58*0.85</f>
        <v>181050</v>
      </c>
      <c r="X58" s="74">
        <f>X59*0.75</f>
        <v>213000</v>
      </c>
      <c r="Y58" s="14"/>
    </row>
    <row r="59" spans="1:25" ht="25.9" customHeight="1" x14ac:dyDescent="0.35">
      <c r="A59" s="159" t="s">
        <v>64</v>
      </c>
      <c r="B59" s="63" t="s">
        <v>65</v>
      </c>
      <c r="C59" s="64" t="s">
        <v>38</v>
      </c>
      <c r="D59" s="65" t="s">
        <v>31</v>
      </c>
      <c r="E59" s="64">
        <v>4</v>
      </c>
      <c r="F59" s="63" t="s">
        <v>42</v>
      </c>
      <c r="G59" s="66" t="s">
        <v>40</v>
      </c>
      <c r="H59" s="67" t="s">
        <v>66</v>
      </c>
      <c r="I59" s="50" t="s">
        <v>36</v>
      </c>
      <c r="J59" s="51" t="s">
        <v>36</v>
      </c>
      <c r="K59" s="70">
        <v>8</v>
      </c>
      <c r="L59" s="71" t="s">
        <v>37</v>
      </c>
      <c r="M59" s="54" t="s">
        <v>35</v>
      </c>
      <c r="N59" s="55">
        <f t="shared" si="0"/>
        <v>284000</v>
      </c>
      <c r="O59" s="56">
        <f t="shared" si="1"/>
        <v>284000</v>
      </c>
      <c r="P59" s="57">
        <f t="shared" si="2"/>
        <v>198800</v>
      </c>
      <c r="Q59" s="58">
        <f t="shared" si="3"/>
        <v>227200</v>
      </c>
      <c r="R59" s="59">
        <f>X59*0.85</f>
        <v>241400</v>
      </c>
      <c r="S59" s="116">
        <f t="shared" si="4"/>
        <v>255600</v>
      </c>
      <c r="T59" s="117">
        <f t="shared" si="5"/>
        <v>170400</v>
      </c>
      <c r="U59" s="118">
        <f t="shared" si="6"/>
        <v>213000</v>
      </c>
      <c r="V59" s="119">
        <f t="shared" si="7"/>
        <v>227200</v>
      </c>
      <c r="W59" s="120">
        <f>X59*0.85</f>
        <v>241400</v>
      </c>
      <c r="X59" s="74">
        <v>284000</v>
      </c>
      <c r="Y59" s="14"/>
    </row>
    <row r="60" spans="1:25" ht="25.9" customHeight="1" x14ac:dyDescent="0.35">
      <c r="A60" s="43" t="s">
        <v>28</v>
      </c>
      <c r="B60" s="44" t="s">
        <v>67</v>
      </c>
      <c r="C60" s="47" t="s">
        <v>62</v>
      </c>
      <c r="D60" s="46" t="s">
        <v>31</v>
      </c>
      <c r="E60" s="47">
        <v>4</v>
      </c>
      <c r="F60" s="44" t="s">
        <v>32</v>
      </c>
      <c r="G60" s="48" t="s">
        <v>33</v>
      </c>
      <c r="H60" s="49" t="s">
        <v>55</v>
      </c>
      <c r="I60" s="50">
        <v>1</v>
      </c>
      <c r="J60" s="51">
        <v>1</v>
      </c>
      <c r="K60" s="52">
        <v>8</v>
      </c>
      <c r="L60" s="53">
        <v>188651</v>
      </c>
      <c r="M60" s="54" t="s">
        <v>35</v>
      </c>
      <c r="N60" s="55" t="str">
        <f t="shared" si="0"/>
        <v>Burslu</v>
      </c>
      <c r="O60" s="56" t="str">
        <f t="shared" si="1"/>
        <v>Burslu</v>
      </c>
      <c r="P60" s="57" t="s">
        <v>28</v>
      </c>
      <c r="Q60" s="58" t="s">
        <v>28</v>
      </c>
      <c r="R60" s="58" t="s">
        <v>28</v>
      </c>
      <c r="S60" s="116" t="s">
        <v>28</v>
      </c>
      <c r="T60" s="117" t="s">
        <v>28</v>
      </c>
      <c r="U60" s="118" t="s">
        <v>28</v>
      </c>
      <c r="V60" s="119" t="s">
        <v>28</v>
      </c>
      <c r="W60" s="114" t="s">
        <v>28</v>
      </c>
      <c r="X60" s="75" t="s">
        <v>30</v>
      </c>
      <c r="Y60" s="14"/>
    </row>
    <row r="61" spans="1:25" ht="25.9" customHeight="1" x14ac:dyDescent="0.35">
      <c r="A61" s="43" t="s">
        <v>28</v>
      </c>
      <c r="B61" s="44" t="s">
        <v>67</v>
      </c>
      <c r="C61" s="45">
        <v>0.25</v>
      </c>
      <c r="D61" s="46" t="s">
        <v>31</v>
      </c>
      <c r="E61" s="47">
        <v>4</v>
      </c>
      <c r="F61" s="44" t="s">
        <v>32</v>
      </c>
      <c r="G61" s="48" t="s">
        <v>33</v>
      </c>
      <c r="H61" s="49" t="s">
        <v>55</v>
      </c>
      <c r="I61" s="50" t="s">
        <v>36</v>
      </c>
      <c r="J61" s="51" t="s">
        <v>36</v>
      </c>
      <c r="K61" s="52">
        <v>45</v>
      </c>
      <c r="L61" s="53" t="s">
        <v>37</v>
      </c>
      <c r="M61" s="54" t="s">
        <v>35</v>
      </c>
      <c r="N61" s="55">
        <f t="shared" si="0"/>
        <v>213000</v>
      </c>
      <c r="O61" s="56">
        <f t="shared" si="1"/>
        <v>213000</v>
      </c>
      <c r="P61" s="57">
        <f t="shared" si="2"/>
        <v>149100</v>
      </c>
      <c r="Q61" s="58">
        <f t="shared" si="3"/>
        <v>170400</v>
      </c>
      <c r="R61" s="59">
        <f>X61*0.85</f>
        <v>181050</v>
      </c>
      <c r="S61" s="116">
        <f t="shared" si="4"/>
        <v>191700</v>
      </c>
      <c r="T61" s="117">
        <f t="shared" si="5"/>
        <v>127800</v>
      </c>
      <c r="U61" s="118">
        <f t="shared" si="6"/>
        <v>159750</v>
      </c>
      <c r="V61" s="119">
        <f t="shared" si="7"/>
        <v>170400</v>
      </c>
      <c r="W61" s="120">
        <f>X61*0.85</f>
        <v>181050</v>
      </c>
      <c r="X61" s="62">
        <f>X62*0.75</f>
        <v>213000</v>
      </c>
      <c r="Y61" s="14"/>
    </row>
    <row r="62" spans="1:25" ht="25.9" customHeight="1" x14ac:dyDescent="0.35">
      <c r="A62" s="43" t="s">
        <v>28</v>
      </c>
      <c r="B62" s="44" t="s">
        <v>67</v>
      </c>
      <c r="C62" s="47" t="s">
        <v>38</v>
      </c>
      <c r="D62" s="46" t="s">
        <v>31</v>
      </c>
      <c r="E62" s="47">
        <v>4</v>
      </c>
      <c r="F62" s="44" t="s">
        <v>32</v>
      </c>
      <c r="G62" s="48" t="s">
        <v>33</v>
      </c>
      <c r="H62" s="49" t="s">
        <v>55</v>
      </c>
      <c r="I62" s="50" t="s">
        <v>36</v>
      </c>
      <c r="J62" s="51" t="s">
        <v>36</v>
      </c>
      <c r="K62" s="52">
        <v>6</v>
      </c>
      <c r="L62" s="53" t="s">
        <v>37</v>
      </c>
      <c r="M62" s="54" t="s">
        <v>35</v>
      </c>
      <c r="N62" s="55">
        <f t="shared" si="0"/>
        <v>284000</v>
      </c>
      <c r="O62" s="56">
        <f t="shared" si="1"/>
        <v>284000</v>
      </c>
      <c r="P62" s="57">
        <f t="shared" si="2"/>
        <v>198800</v>
      </c>
      <c r="Q62" s="58">
        <f t="shared" si="3"/>
        <v>227200</v>
      </c>
      <c r="R62" s="59">
        <f>X62*0.85</f>
        <v>241400</v>
      </c>
      <c r="S62" s="116">
        <f t="shared" si="4"/>
        <v>255600</v>
      </c>
      <c r="T62" s="117">
        <f t="shared" si="5"/>
        <v>170400</v>
      </c>
      <c r="U62" s="118">
        <f t="shared" si="6"/>
        <v>213000</v>
      </c>
      <c r="V62" s="119">
        <f t="shared" si="7"/>
        <v>227200</v>
      </c>
      <c r="W62" s="120">
        <f>X62*0.85</f>
        <v>241400</v>
      </c>
      <c r="X62" s="62">
        <v>284000</v>
      </c>
      <c r="Y62" s="14"/>
    </row>
    <row r="63" spans="1:25" ht="25.9" customHeight="1" x14ac:dyDescent="0.35">
      <c r="A63" s="159" t="s">
        <v>28</v>
      </c>
      <c r="B63" s="160" t="s">
        <v>68</v>
      </c>
      <c r="C63" s="64" t="s">
        <v>62</v>
      </c>
      <c r="D63" s="65" t="s">
        <v>31</v>
      </c>
      <c r="E63" s="64">
        <v>4</v>
      </c>
      <c r="F63" s="63" t="s">
        <v>39</v>
      </c>
      <c r="G63" s="66" t="s">
        <v>40</v>
      </c>
      <c r="H63" s="67" t="s">
        <v>66</v>
      </c>
      <c r="I63" s="68">
        <v>2</v>
      </c>
      <c r="J63" s="69">
        <v>1</v>
      </c>
      <c r="K63" s="70">
        <v>10</v>
      </c>
      <c r="L63" s="71">
        <v>138215</v>
      </c>
      <c r="M63" s="161" t="s">
        <v>35</v>
      </c>
      <c r="N63" s="162" t="str">
        <f t="shared" si="0"/>
        <v>Burslu</v>
      </c>
      <c r="O63" s="163" t="str">
        <f t="shared" si="1"/>
        <v>Burslu</v>
      </c>
      <c r="P63" s="164" t="s">
        <v>28</v>
      </c>
      <c r="Q63" s="165" t="s">
        <v>28</v>
      </c>
      <c r="R63" s="165" t="s">
        <v>28</v>
      </c>
      <c r="S63" s="166" t="s">
        <v>28</v>
      </c>
      <c r="T63" s="167" t="s">
        <v>28</v>
      </c>
      <c r="U63" s="168" t="s">
        <v>28</v>
      </c>
      <c r="V63" s="169" t="s">
        <v>28</v>
      </c>
      <c r="W63" s="170" t="s">
        <v>28</v>
      </c>
      <c r="X63" s="72" t="s">
        <v>30</v>
      </c>
      <c r="Y63" s="14"/>
    </row>
    <row r="64" spans="1:25" ht="25.9" customHeight="1" x14ac:dyDescent="0.35">
      <c r="A64" s="159" t="s">
        <v>28</v>
      </c>
      <c r="B64" s="160" t="s">
        <v>68</v>
      </c>
      <c r="C64" s="73">
        <v>0.25</v>
      </c>
      <c r="D64" s="65" t="s">
        <v>31</v>
      </c>
      <c r="E64" s="64">
        <v>4</v>
      </c>
      <c r="F64" s="63" t="s">
        <v>39</v>
      </c>
      <c r="G64" s="66" t="s">
        <v>40</v>
      </c>
      <c r="H64" s="67" t="s">
        <v>66</v>
      </c>
      <c r="I64" s="68" t="s">
        <v>36</v>
      </c>
      <c r="J64" s="69" t="s">
        <v>36</v>
      </c>
      <c r="K64" s="70">
        <v>59</v>
      </c>
      <c r="L64" s="71" t="s">
        <v>37</v>
      </c>
      <c r="M64" s="161" t="s">
        <v>35</v>
      </c>
      <c r="N64" s="162">
        <f t="shared" si="0"/>
        <v>213000</v>
      </c>
      <c r="O64" s="163">
        <f t="shared" si="1"/>
        <v>213000</v>
      </c>
      <c r="P64" s="164">
        <f t="shared" si="2"/>
        <v>149100</v>
      </c>
      <c r="Q64" s="165">
        <f t="shared" si="3"/>
        <v>170400</v>
      </c>
      <c r="R64" s="171">
        <f>X64*0.85</f>
        <v>181050</v>
      </c>
      <c r="S64" s="166">
        <f t="shared" si="4"/>
        <v>191700</v>
      </c>
      <c r="T64" s="167">
        <f t="shared" si="5"/>
        <v>127800</v>
      </c>
      <c r="U64" s="168">
        <f t="shared" si="6"/>
        <v>159750</v>
      </c>
      <c r="V64" s="169">
        <f t="shared" si="7"/>
        <v>170400</v>
      </c>
      <c r="W64" s="172">
        <f>X64*0.85</f>
        <v>181050</v>
      </c>
      <c r="X64" s="74">
        <f>X65*0.75</f>
        <v>213000</v>
      </c>
      <c r="Y64" s="14"/>
    </row>
    <row r="65" spans="1:25" ht="25.9" customHeight="1" x14ac:dyDescent="0.35">
      <c r="A65" s="159" t="s">
        <v>28</v>
      </c>
      <c r="B65" s="160" t="s">
        <v>68</v>
      </c>
      <c r="C65" s="64" t="s">
        <v>38</v>
      </c>
      <c r="D65" s="65" t="s">
        <v>31</v>
      </c>
      <c r="E65" s="64">
        <v>4</v>
      </c>
      <c r="F65" s="63" t="s">
        <v>39</v>
      </c>
      <c r="G65" s="66" t="s">
        <v>40</v>
      </c>
      <c r="H65" s="67" t="s">
        <v>66</v>
      </c>
      <c r="I65" s="68" t="s">
        <v>36</v>
      </c>
      <c r="J65" s="69" t="s">
        <v>36</v>
      </c>
      <c r="K65" s="70">
        <v>8</v>
      </c>
      <c r="L65" s="71" t="s">
        <v>37</v>
      </c>
      <c r="M65" s="161" t="s">
        <v>35</v>
      </c>
      <c r="N65" s="162">
        <f t="shared" si="0"/>
        <v>284000</v>
      </c>
      <c r="O65" s="163">
        <f t="shared" si="1"/>
        <v>284000</v>
      </c>
      <c r="P65" s="164">
        <f t="shared" si="2"/>
        <v>198800</v>
      </c>
      <c r="Q65" s="165">
        <f t="shared" si="3"/>
        <v>227200</v>
      </c>
      <c r="R65" s="171">
        <f>X65*0.85</f>
        <v>241400</v>
      </c>
      <c r="S65" s="166">
        <f t="shared" si="4"/>
        <v>255600</v>
      </c>
      <c r="T65" s="167">
        <f t="shared" si="5"/>
        <v>170400</v>
      </c>
      <c r="U65" s="168">
        <f t="shared" si="6"/>
        <v>213000</v>
      </c>
      <c r="V65" s="169">
        <f t="shared" si="7"/>
        <v>227200</v>
      </c>
      <c r="W65" s="172">
        <f>X65*0.85</f>
        <v>241400</v>
      </c>
      <c r="X65" s="74">
        <v>284000</v>
      </c>
      <c r="Y65" s="14"/>
    </row>
    <row r="66" spans="1:25" ht="25.9" customHeight="1" x14ac:dyDescent="0.35">
      <c r="A66" s="159" t="s">
        <v>28</v>
      </c>
      <c r="B66" s="63" t="s">
        <v>69</v>
      </c>
      <c r="C66" s="64" t="s">
        <v>30</v>
      </c>
      <c r="D66" s="65" t="s">
        <v>31</v>
      </c>
      <c r="E66" s="64">
        <v>4</v>
      </c>
      <c r="F66" s="63" t="s">
        <v>39</v>
      </c>
      <c r="G66" s="66" t="s">
        <v>40</v>
      </c>
      <c r="H66" s="67" t="s">
        <v>66</v>
      </c>
      <c r="I66" s="68">
        <v>1</v>
      </c>
      <c r="J66" s="69">
        <v>1</v>
      </c>
      <c r="K66" s="70">
        <v>10</v>
      </c>
      <c r="L66" s="71">
        <v>13953</v>
      </c>
      <c r="M66" s="161" t="s">
        <v>35</v>
      </c>
      <c r="N66" s="162" t="str">
        <f t="shared" si="0"/>
        <v>Burslu</v>
      </c>
      <c r="O66" s="163" t="str">
        <f t="shared" si="1"/>
        <v>Burslu</v>
      </c>
      <c r="P66" s="164" t="s">
        <v>28</v>
      </c>
      <c r="Q66" s="165" t="s">
        <v>28</v>
      </c>
      <c r="R66" s="165" t="s">
        <v>28</v>
      </c>
      <c r="S66" s="166" t="s">
        <v>28</v>
      </c>
      <c r="T66" s="167" t="s">
        <v>28</v>
      </c>
      <c r="U66" s="168" t="s">
        <v>28</v>
      </c>
      <c r="V66" s="169" t="s">
        <v>28</v>
      </c>
      <c r="W66" s="172" t="s">
        <v>28</v>
      </c>
      <c r="X66" s="72" t="s">
        <v>30</v>
      </c>
      <c r="Y66" s="14"/>
    </row>
    <row r="67" spans="1:25" ht="25.9" customHeight="1" x14ac:dyDescent="0.35">
      <c r="A67" s="159" t="s">
        <v>28</v>
      </c>
      <c r="B67" s="63" t="s">
        <v>69</v>
      </c>
      <c r="C67" s="73">
        <v>0.25</v>
      </c>
      <c r="D67" s="65" t="s">
        <v>31</v>
      </c>
      <c r="E67" s="64">
        <v>4</v>
      </c>
      <c r="F67" s="63" t="s">
        <v>39</v>
      </c>
      <c r="G67" s="66" t="s">
        <v>40</v>
      </c>
      <c r="H67" s="67" t="s">
        <v>66</v>
      </c>
      <c r="I67" s="68" t="s">
        <v>36</v>
      </c>
      <c r="J67" s="69" t="s">
        <v>36</v>
      </c>
      <c r="K67" s="70">
        <v>43</v>
      </c>
      <c r="L67" s="71" t="s">
        <v>37</v>
      </c>
      <c r="M67" s="161" t="s">
        <v>35</v>
      </c>
      <c r="N67" s="162">
        <f t="shared" si="0"/>
        <v>240000</v>
      </c>
      <c r="O67" s="163">
        <f t="shared" si="1"/>
        <v>240000</v>
      </c>
      <c r="P67" s="164">
        <f t="shared" si="2"/>
        <v>168000</v>
      </c>
      <c r="Q67" s="165">
        <f t="shared" si="3"/>
        <v>192000</v>
      </c>
      <c r="R67" s="171">
        <f>X67*0.85</f>
        <v>204000</v>
      </c>
      <c r="S67" s="166">
        <f t="shared" si="4"/>
        <v>216000</v>
      </c>
      <c r="T67" s="167">
        <f t="shared" si="5"/>
        <v>144000</v>
      </c>
      <c r="U67" s="168">
        <f t="shared" si="6"/>
        <v>180000</v>
      </c>
      <c r="V67" s="169">
        <f t="shared" si="7"/>
        <v>192000</v>
      </c>
      <c r="W67" s="172">
        <f>X67*0.85</f>
        <v>204000</v>
      </c>
      <c r="X67" s="74">
        <f>X68*0.75</f>
        <v>240000</v>
      </c>
      <c r="Y67" s="14"/>
    </row>
    <row r="68" spans="1:25" ht="25.9" customHeight="1" thickBot="1" x14ac:dyDescent="0.4">
      <c r="A68" s="173" t="s">
        <v>28</v>
      </c>
      <c r="B68" s="77" t="s">
        <v>69</v>
      </c>
      <c r="C68" s="78" t="s">
        <v>38</v>
      </c>
      <c r="D68" s="79" t="s">
        <v>31</v>
      </c>
      <c r="E68" s="78">
        <v>4</v>
      </c>
      <c r="F68" s="77" t="s">
        <v>42</v>
      </c>
      <c r="G68" s="80" t="s">
        <v>40</v>
      </c>
      <c r="H68" s="81" t="s">
        <v>66</v>
      </c>
      <c r="I68" s="174" t="s">
        <v>36</v>
      </c>
      <c r="J68" s="175" t="s">
        <v>36</v>
      </c>
      <c r="K68" s="84">
        <v>16</v>
      </c>
      <c r="L68" s="85" t="s">
        <v>37</v>
      </c>
      <c r="M68" s="176" t="s">
        <v>35</v>
      </c>
      <c r="N68" s="177">
        <f t="shared" si="0"/>
        <v>320000</v>
      </c>
      <c r="O68" s="178">
        <f t="shared" si="1"/>
        <v>320000</v>
      </c>
      <c r="P68" s="179">
        <f t="shared" si="2"/>
        <v>224000</v>
      </c>
      <c r="Q68" s="180">
        <f t="shared" si="3"/>
        <v>256000</v>
      </c>
      <c r="R68" s="171">
        <f>X68*0.85</f>
        <v>272000</v>
      </c>
      <c r="S68" s="181">
        <f t="shared" si="4"/>
        <v>288000</v>
      </c>
      <c r="T68" s="182">
        <f t="shared" si="5"/>
        <v>192000</v>
      </c>
      <c r="U68" s="183">
        <f t="shared" si="6"/>
        <v>240000</v>
      </c>
      <c r="V68" s="184">
        <f t="shared" si="7"/>
        <v>256000</v>
      </c>
      <c r="W68" s="185">
        <f>X68*0.85</f>
        <v>272000</v>
      </c>
      <c r="X68" s="94">
        <v>320000</v>
      </c>
      <c r="Y68" s="14"/>
    </row>
    <row r="69" spans="1:25" ht="25.9" customHeight="1" x14ac:dyDescent="0.35">
      <c r="A69" s="186" t="s">
        <v>70</v>
      </c>
      <c r="B69" s="187" t="s">
        <v>71</v>
      </c>
      <c r="C69" s="188" t="s">
        <v>30</v>
      </c>
      <c r="D69" s="189" t="s">
        <v>31</v>
      </c>
      <c r="E69" s="188">
        <v>4</v>
      </c>
      <c r="F69" s="187" t="s">
        <v>39</v>
      </c>
      <c r="G69" s="190" t="s">
        <v>40</v>
      </c>
      <c r="H69" s="191" t="s">
        <v>72</v>
      </c>
      <c r="I69" s="192">
        <v>2</v>
      </c>
      <c r="J69" s="193">
        <v>1</v>
      </c>
      <c r="K69" s="194">
        <v>9</v>
      </c>
      <c r="L69" s="195">
        <v>18226</v>
      </c>
      <c r="M69" s="196" t="s">
        <v>35</v>
      </c>
      <c r="N69" s="197" t="str">
        <f t="shared" si="0"/>
        <v>Burslu</v>
      </c>
      <c r="O69" s="198" t="str">
        <f t="shared" si="1"/>
        <v>Burslu</v>
      </c>
      <c r="P69" s="199" t="s">
        <v>28</v>
      </c>
      <c r="Q69" s="200" t="s">
        <v>28</v>
      </c>
      <c r="R69" s="200" t="s">
        <v>28</v>
      </c>
      <c r="S69" s="201" t="s">
        <v>28</v>
      </c>
      <c r="T69" s="202" t="s">
        <v>28</v>
      </c>
      <c r="U69" s="203" t="s">
        <v>28</v>
      </c>
      <c r="V69" s="204" t="s">
        <v>28</v>
      </c>
      <c r="W69" s="170" t="s">
        <v>28</v>
      </c>
      <c r="X69" s="205" t="s">
        <v>30</v>
      </c>
      <c r="Y69" s="14"/>
    </row>
    <row r="70" spans="1:25" ht="25.9" customHeight="1" x14ac:dyDescent="0.35">
      <c r="A70" s="159" t="s">
        <v>70</v>
      </c>
      <c r="B70" s="63" t="s">
        <v>71</v>
      </c>
      <c r="C70" s="73">
        <v>0.25</v>
      </c>
      <c r="D70" s="65" t="s">
        <v>31</v>
      </c>
      <c r="E70" s="64">
        <v>4</v>
      </c>
      <c r="F70" s="63" t="s">
        <v>39</v>
      </c>
      <c r="G70" s="66" t="s">
        <v>40</v>
      </c>
      <c r="H70" s="67" t="s">
        <v>72</v>
      </c>
      <c r="I70" s="68" t="s">
        <v>36</v>
      </c>
      <c r="J70" s="69" t="s">
        <v>36</v>
      </c>
      <c r="K70" s="70">
        <v>57</v>
      </c>
      <c r="L70" s="71" t="s">
        <v>37</v>
      </c>
      <c r="M70" s="161" t="s">
        <v>35</v>
      </c>
      <c r="N70" s="162">
        <f t="shared" si="0"/>
        <v>246000</v>
      </c>
      <c r="O70" s="163">
        <f t="shared" si="1"/>
        <v>246000</v>
      </c>
      <c r="P70" s="164">
        <f t="shared" si="2"/>
        <v>172200</v>
      </c>
      <c r="Q70" s="165">
        <f t="shared" si="3"/>
        <v>196800</v>
      </c>
      <c r="R70" s="171">
        <f>X70*0.85</f>
        <v>209100</v>
      </c>
      <c r="S70" s="166">
        <f t="shared" si="4"/>
        <v>221400</v>
      </c>
      <c r="T70" s="167">
        <f t="shared" si="5"/>
        <v>147600</v>
      </c>
      <c r="U70" s="168">
        <f t="shared" si="6"/>
        <v>184500</v>
      </c>
      <c r="V70" s="169">
        <f t="shared" si="7"/>
        <v>196800</v>
      </c>
      <c r="W70" s="172">
        <f>X70*0.85</f>
        <v>209100</v>
      </c>
      <c r="X70" s="74">
        <f>X71*0.75</f>
        <v>246000</v>
      </c>
      <c r="Y70" s="14"/>
    </row>
    <row r="71" spans="1:25" ht="25.9" customHeight="1" x14ac:dyDescent="0.35">
      <c r="A71" s="159" t="s">
        <v>70</v>
      </c>
      <c r="B71" s="63" t="s">
        <v>71</v>
      </c>
      <c r="C71" s="64" t="s">
        <v>38</v>
      </c>
      <c r="D71" s="65" t="s">
        <v>31</v>
      </c>
      <c r="E71" s="64">
        <v>4</v>
      </c>
      <c r="F71" s="63" t="s">
        <v>39</v>
      </c>
      <c r="G71" s="66" t="s">
        <v>40</v>
      </c>
      <c r="H71" s="67" t="s">
        <v>72</v>
      </c>
      <c r="I71" s="68" t="s">
        <v>36</v>
      </c>
      <c r="J71" s="69" t="s">
        <v>36</v>
      </c>
      <c r="K71" s="70">
        <v>8</v>
      </c>
      <c r="L71" s="71" t="s">
        <v>37</v>
      </c>
      <c r="M71" s="161" t="s">
        <v>35</v>
      </c>
      <c r="N71" s="162">
        <f t="shared" ref="N71:N134" si="8">X71</f>
        <v>328000</v>
      </c>
      <c r="O71" s="163">
        <f t="shared" ref="O71:O134" si="9">X71</f>
        <v>328000</v>
      </c>
      <c r="P71" s="164">
        <f t="shared" ref="P71:P134" si="10">X71*0.7</f>
        <v>229599.99999999997</v>
      </c>
      <c r="Q71" s="165">
        <f t="shared" ref="Q71:Q134" si="11">X71*0.8</f>
        <v>262400</v>
      </c>
      <c r="R71" s="171">
        <f>X71*0.85</f>
        <v>278800</v>
      </c>
      <c r="S71" s="166">
        <f t="shared" ref="S71:S134" si="12">X71*0.9</f>
        <v>295200</v>
      </c>
      <c r="T71" s="167">
        <f t="shared" ref="T71:T134" si="13">X71*0.6</f>
        <v>196800</v>
      </c>
      <c r="U71" s="168">
        <f t="shared" si="6"/>
        <v>246000</v>
      </c>
      <c r="V71" s="169">
        <f t="shared" si="7"/>
        <v>262400</v>
      </c>
      <c r="W71" s="172">
        <f>X71*0.85</f>
        <v>278800</v>
      </c>
      <c r="X71" s="74">
        <v>328000</v>
      </c>
      <c r="Y71" s="14"/>
    </row>
    <row r="72" spans="1:25" ht="25.9" customHeight="1" x14ac:dyDescent="0.35">
      <c r="A72" s="43" t="s">
        <v>70</v>
      </c>
      <c r="B72" s="44" t="s">
        <v>73</v>
      </c>
      <c r="C72" s="47" t="s">
        <v>30</v>
      </c>
      <c r="D72" s="46" t="s">
        <v>31</v>
      </c>
      <c r="E72" s="47">
        <v>4</v>
      </c>
      <c r="F72" s="44" t="s">
        <v>32</v>
      </c>
      <c r="G72" s="48" t="s">
        <v>33</v>
      </c>
      <c r="H72" s="49" t="s">
        <v>74</v>
      </c>
      <c r="I72" s="50">
        <v>2</v>
      </c>
      <c r="J72" s="51">
        <v>1</v>
      </c>
      <c r="K72" s="52">
        <v>9</v>
      </c>
      <c r="L72" s="53">
        <v>9415</v>
      </c>
      <c r="M72" s="54" t="s">
        <v>35</v>
      </c>
      <c r="N72" s="55" t="str">
        <f t="shared" si="8"/>
        <v>Burslu</v>
      </c>
      <c r="O72" s="56" t="str">
        <f t="shared" si="9"/>
        <v>Burslu</v>
      </c>
      <c r="P72" s="57" t="s">
        <v>28</v>
      </c>
      <c r="Q72" s="58" t="s">
        <v>28</v>
      </c>
      <c r="R72" s="58" t="s">
        <v>28</v>
      </c>
      <c r="S72" s="116" t="s">
        <v>28</v>
      </c>
      <c r="T72" s="117" t="s">
        <v>28</v>
      </c>
      <c r="U72" s="118" t="s">
        <v>28</v>
      </c>
      <c r="V72" s="119" t="s">
        <v>28</v>
      </c>
      <c r="W72" s="114" t="s">
        <v>28</v>
      </c>
      <c r="X72" s="75" t="s">
        <v>30</v>
      </c>
      <c r="Y72" s="14"/>
    </row>
    <row r="73" spans="1:25" ht="25.9" customHeight="1" x14ac:dyDescent="0.35">
      <c r="A73" s="43" t="s">
        <v>70</v>
      </c>
      <c r="B73" s="44" t="s">
        <v>73</v>
      </c>
      <c r="C73" s="45">
        <v>0.25</v>
      </c>
      <c r="D73" s="46" t="s">
        <v>31</v>
      </c>
      <c r="E73" s="47">
        <v>4</v>
      </c>
      <c r="F73" s="44" t="s">
        <v>32</v>
      </c>
      <c r="G73" s="48" t="s">
        <v>33</v>
      </c>
      <c r="H73" s="49" t="s">
        <v>74</v>
      </c>
      <c r="I73" s="50" t="s">
        <v>36</v>
      </c>
      <c r="J73" s="51" t="s">
        <v>36</v>
      </c>
      <c r="K73" s="52">
        <v>57</v>
      </c>
      <c r="L73" s="53" t="s">
        <v>37</v>
      </c>
      <c r="M73" s="54" t="s">
        <v>35</v>
      </c>
      <c r="N73" s="55">
        <f t="shared" si="8"/>
        <v>246000</v>
      </c>
      <c r="O73" s="56">
        <f t="shared" si="9"/>
        <v>246000</v>
      </c>
      <c r="P73" s="57">
        <f t="shared" si="10"/>
        <v>172200</v>
      </c>
      <c r="Q73" s="58">
        <f t="shared" si="11"/>
        <v>196800</v>
      </c>
      <c r="R73" s="59">
        <f>X73*0.85</f>
        <v>209100</v>
      </c>
      <c r="S73" s="116">
        <f t="shared" si="12"/>
        <v>221400</v>
      </c>
      <c r="T73" s="117">
        <f t="shared" si="13"/>
        <v>147600</v>
      </c>
      <c r="U73" s="118">
        <f t="shared" si="6"/>
        <v>184500</v>
      </c>
      <c r="V73" s="119">
        <f t="shared" si="7"/>
        <v>196800</v>
      </c>
      <c r="W73" s="120">
        <f>X73*0.85</f>
        <v>209100</v>
      </c>
      <c r="X73" s="62">
        <f>X74*0.75</f>
        <v>246000</v>
      </c>
      <c r="Y73" s="14"/>
    </row>
    <row r="74" spans="1:25" ht="25.9" customHeight="1" x14ac:dyDescent="0.35">
      <c r="A74" s="43" t="s">
        <v>70</v>
      </c>
      <c r="B74" s="44" t="s">
        <v>73</v>
      </c>
      <c r="C74" s="47" t="s">
        <v>38</v>
      </c>
      <c r="D74" s="46" t="s">
        <v>31</v>
      </c>
      <c r="E74" s="47">
        <v>4</v>
      </c>
      <c r="F74" s="44" t="s">
        <v>32</v>
      </c>
      <c r="G74" s="48" t="s">
        <v>33</v>
      </c>
      <c r="H74" s="49" t="s">
        <v>74</v>
      </c>
      <c r="I74" s="50" t="s">
        <v>36</v>
      </c>
      <c r="J74" s="51" t="s">
        <v>36</v>
      </c>
      <c r="K74" s="52">
        <v>8</v>
      </c>
      <c r="L74" s="53" t="s">
        <v>37</v>
      </c>
      <c r="M74" s="54" t="s">
        <v>35</v>
      </c>
      <c r="N74" s="55">
        <f t="shared" si="8"/>
        <v>328000</v>
      </c>
      <c r="O74" s="56">
        <f t="shared" si="9"/>
        <v>328000</v>
      </c>
      <c r="P74" s="57">
        <f t="shared" si="10"/>
        <v>229599.99999999997</v>
      </c>
      <c r="Q74" s="58">
        <f t="shared" si="11"/>
        <v>262400</v>
      </c>
      <c r="R74" s="59">
        <f>X74*0.85</f>
        <v>278800</v>
      </c>
      <c r="S74" s="116">
        <f t="shared" si="12"/>
        <v>295200</v>
      </c>
      <c r="T74" s="117">
        <f t="shared" si="13"/>
        <v>196800</v>
      </c>
      <c r="U74" s="118">
        <f t="shared" si="6"/>
        <v>246000</v>
      </c>
      <c r="V74" s="119">
        <f t="shared" si="7"/>
        <v>262400</v>
      </c>
      <c r="W74" s="120">
        <f>X74*0.85</f>
        <v>278800</v>
      </c>
      <c r="X74" s="62">
        <v>328000</v>
      </c>
      <c r="Y74" s="14"/>
    </row>
    <row r="75" spans="1:25" ht="25.9" customHeight="1" x14ac:dyDescent="0.35">
      <c r="A75" s="43" t="s">
        <v>70</v>
      </c>
      <c r="B75" s="44" t="s">
        <v>75</v>
      </c>
      <c r="C75" s="47" t="s">
        <v>30</v>
      </c>
      <c r="D75" s="46" t="s">
        <v>31</v>
      </c>
      <c r="E75" s="47">
        <v>4</v>
      </c>
      <c r="F75" s="44" t="s">
        <v>32</v>
      </c>
      <c r="G75" s="48" t="s">
        <v>33</v>
      </c>
      <c r="H75" s="49" t="s">
        <v>34</v>
      </c>
      <c r="I75" s="50">
        <v>1</v>
      </c>
      <c r="J75" s="51">
        <v>1</v>
      </c>
      <c r="K75" s="52">
        <v>6</v>
      </c>
      <c r="L75" s="53">
        <v>147439</v>
      </c>
      <c r="M75" s="54" t="s">
        <v>35</v>
      </c>
      <c r="N75" s="55" t="str">
        <f t="shared" si="8"/>
        <v>Burslu</v>
      </c>
      <c r="O75" s="56" t="str">
        <f t="shared" si="9"/>
        <v>Burslu</v>
      </c>
      <c r="P75" s="57" t="s">
        <v>28</v>
      </c>
      <c r="Q75" s="58" t="s">
        <v>28</v>
      </c>
      <c r="R75" s="58" t="s">
        <v>28</v>
      </c>
      <c r="S75" s="116" t="s">
        <v>28</v>
      </c>
      <c r="T75" s="117" t="s">
        <v>28</v>
      </c>
      <c r="U75" s="118" t="s">
        <v>28</v>
      </c>
      <c r="V75" s="119" t="s">
        <v>28</v>
      </c>
      <c r="W75" s="114" t="s">
        <v>28</v>
      </c>
      <c r="X75" s="75" t="s">
        <v>30</v>
      </c>
      <c r="Y75" s="14"/>
    </row>
    <row r="76" spans="1:25" ht="25.9" customHeight="1" x14ac:dyDescent="0.35">
      <c r="A76" s="43" t="s">
        <v>70</v>
      </c>
      <c r="B76" s="44" t="s">
        <v>75</v>
      </c>
      <c r="C76" s="45">
        <v>0.25</v>
      </c>
      <c r="D76" s="46" t="s">
        <v>31</v>
      </c>
      <c r="E76" s="47">
        <v>4</v>
      </c>
      <c r="F76" s="44" t="s">
        <v>32</v>
      </c>
      <c r="G76" s="48" t="s">
        <v>33</v>
      </c>
      <c r="H76" s="49" t="s">
        <v>34</v>
      </c>
      <c r="I76" s="50" t="s">
        <v>36</v>
      </c>
      <c r="J76" s="51" t="s">
        <v>36</v>
      </c>
      <c r="K76" s="52">
        <v>33</v>
      </c>
      <c r="L76" s="53" t="s">
        <v>37</v>
      </c>
      <c r="M76" s="54" t="s">
        <v>35</v>
      </c>
      <c r="N76" s="55">
        <f t="shared" si="8"/>
        <v>225000</v>
      </c>
      <c r="O76" s="56">
        <f t="shared" si="9"/>
        <v>225000</v>
      </c>
      <c r="P76" s="57">
        <f t="shared" si="10"/>
        <v>157500</v>
      </c>
      <c r="Q76" s="58">
        <f t="shared" si="11"/>
        <v>180000</v>
      </c>
      <c r="R76" s="59">
        <f>X76*0.85</f>
        <v>191250</v>
      </c>
      <c r="S76" s="116">
        <f t="shared" si="12"/>
        <v>202500</v>
      </c>
      <c r="T76" s="117">
        <f t="shared" si="13"/>
        <v>135000</v>
      </c>
      <c r="U76" s="118">
        <f t="shared" si="6"/>
        <v>168750</v>
      </c>
      <c r="V76" s="119">
        <f t="shared" si="7"/>
        <v>180000</v>
      </c>
      <c r="W76" s="120">
        <f>X76*0.85</f>
        <v>191250</v>
      </c>
      <c r="X76" s="62">
        <f>X77*0.75</f>
        <v>225000</v>
      </c>
      <c r="Y76" s="14"/>
    </row>
    <row r="77" spans="1:25" ht="25.9" customHeight="1" x14ac:dyDescent="0.35">
      <c r="A77" s="43" t="s">
        <v>70</v>
      </c>
      <c r="B77" s="44" t="s">
        <v>75</v>
      </c>
      <c r="C77" s="47" t="s">
        <v>38</v>
      </c>
      <c r="D77" s="46" t="s">
        <v>31</v>
      </c>
      <c r="E77" s="47">
        <v>4</v>
      </c>
      <c r="F77" s="44" t="s">
        <v>32</v>
      </c>
      <c r="G77" s="48" t="s">
        <v>33</v>
      </c>
      <c r="H77" s="49" t="s">
        <v>34</v>
      </c>
      <c r="I77" s="50" t="s">
        <v>36</v>
      </c>
      <c r="J77" s="51" t="s">
        <v>36</v>
      </c>
      <c r="K77" s="52">
        <v>5</v>
      </c>
      <c r="L77" s="53" t="s">
        <v>37</v>
      </c>
      <c r="M77" s="54" t="s">
        <v>35</v>
      </c>
      <c r="N77" s="55">
        <f t="shared" si="8"/>
        <v>300000</v>
      </c>
      <c r="O77" s="56">
        <f t="shared" si="9"/>
        <v>300000</v>
      </c>
      <c r="P77" s="57">
        <f t="shared" si="10"/>
        <v>210000</v>
      </c>
      <c r="Q77" s="58">
        <f t="shared" si="11"/>
        <v>240000</v>
      </c>
      <c r="R77" s="59">
        <f>X77*0.85</f>
        <v>255000</v>
      </c>
      <c r="S77" s="116">
        <f t="shared" si="12"/>
        <v>270000</v>
      </c>
      <c r="T77" s="117">
        <f t="shared" si="13"/>
        <v>180000</v>
      </c>
      <c r="U77" s="118">
        <f t="shared" si="6"/>
        <v>225000</v>
      </c>
      <c r="V77" s="119">
        <f t="shared" si="7"/>
        <v>240000</v>
      </c>
      <c r="W77" s="120">
        <f>X77*0.85</f>
        <v>255000</v>
      </c>
      <c r="X77" s="62">
        <v>300000</v>
      </c>
      <c r="Y77" s="14"/>
    </row>
    <row r="78" spans="1:25" ht="25.9" customHeight="1" x14ac:dyDescent="0.35">
      <c r="A78" s="159" t="s">
        <v>28</v>
      </c>
      <c r="B78" s="63" t="s">
        <v>76</v>
      </c>
      <c r="C78" s="64" t="s">
        <v>30</v>
      </c>
      <c r="D78" s="65" t="s">
        <v>31</v>
      </c>
      <c r="E78" s="64">
        <v>4</v>
      </c>
      <c r="F78" s="63" t="s">
        <v>39</v>
      </c>
      <c r="G78" s="66" t="s">
        <v>40</v>
      </c>
      <c r="H78" s="67" t="s">
        <v>41</v>
      </c>
      <c r="I78" s="68">
        <v>1</v>
      </c>
      <c r="J78" s="69">
        <v>1</v>
      </c>
      <c r="K78" s="70">
        <v>10</v>
      </c>
      <c r="L78" s="71">
        <v>108474</v>
      </c>
      <c r="M78" s="161" t="s">
        <v>35</v>
      </c>
      <c r="N78" s="162" t="str">
        <f t="shared" si="8"/>
        <v>Burslu</v>
      </c>
      <c r="O78" s="163" t="str">
        <f t="shared" si="9"/>
        <v>Burslu</v>
      </c>
      <c r="P78" s="164" t="s">
        <v>28</v>
      </c>
      <c r="Q78" s="165" t="s">
        <v>28</v>
      </c>
      <c r="R78" s="165" t="s">
        <v>28</v>
      </c>
      <c r="S78" s="166" t="s">
        <v>28</v>
      </c>
      <c r="T78" s="167" t="s">
        <v>28</v>
      </c>
      <c r="U78" s="168" t="s">
        <v>28</v>
      </c>
      <c r="V78" s="169" t="s">
        <v>28</v>
      </c>
      <c r="W78" s="170" t="s">
        <v>28</v>
      </c>
      <c r="X78" s="72" t="s">
        <v>30</v>
      </c>
      <c r="Y78" s="14"/>
    </row>
    <row r="79" spans="1:25" ht="25.9" customHeight="1" x14ac:dyDescent="0.35">
      <c r="A79" s="159" t="s">
        <v>28</v>
      </c>
      <c r="B79" s="63" t="s">
        <v>76</v>
      </c>
      <c r="C79" s="73">
        <v>0.25</v>
      </c>
      <c r="D79" s="65" t="s">
        <v>31</v>
      </c>
      <c r="E79" s="64">
        <v>4</v>
      </c>
      <c r="F79" s="63" t="s">
        <v>39</v>
      </c>
      <c r="G79" s="66" t="s">
        <v>40</v>
      </c>
      <c r="H79" s="67" t="s">
        <v>41</v>
      </c>
      <c r="I79" s="68" t="s">
        <v>36</v>
      </c>
      <c r="J79" s="69" t="s">
        <v>36</v>
      </c>
      <c r="K79" s="70">
        <v>57</v>
      </c>
      <c r="L79" s="71" t="s">
        <v>37</v>
      </c>
      <c r="M79" s="161" t="s">
        <v>35</v>
      </c>
      <c r="N79" s="162">
        <f t="shared" si="8"/>
        <v>246000</v>
      </c>
      <c r="O79" s="163">
        <f t="shared" si="9"/>
        <v>246000</v>
      </c>
      <c r="P79" s="164">
        <f t="shared" si="10"/>
        <v>172200</v>
      </c>
      <c r="Q79" s="165">
        <f t="shared" si="11"/>
        <v>196800</v>
      </c>
      <c r="R79" s="171">
        <f>X79*0.85</f>
        <v>209100</v>
      </c>
      <c r="S79" s="166">
        <f t="shared" si="12"/>
        <v>221400</v>
      </c>
      <c r="T79" s="167">
        <f t="shared" si="13"/>
        <v>147600</v>
      </c>
      <c r="U79" s="168">
        <f t="shared" si="6"/>
        <v>184500</v>
      </c>
      <c r="V79" s="169">
        <f t="shared" si="7"/>
        <v>196800</v>
      </c>
      <c r="W79" s="172">
        <f>X79*0.85</f>
        <v>209100</v>
      </c>
      <c r="X79" s="74">
        <f>X80*0.75</f>
        <v>246000</v>
      </c>
      <c r="Y79" s="14"/>
    </row>
    <row r="80" spans="1:25" ht="25.9" customHeight="1" x14ac:dyDescent="0.35">
      <c r="A80" s="159" t="s">
        <v>28</v>
      </c>
      <c r="B80" s="63" t="s">
        <v>76</v>
      </c>
      <c r="C80" s="64" t="s">
        <v>38</v>
      </c>
      <c r="D80" s="65" t="s">
        <v>31</v>
      </c>
      <c r="E80" s="64">
        <v>4</v>
      </c>
      <c r="F80" s="63" t="s">
        <v>42</v>
      </c>
      <c r="G80" s="66" t="s">
        <v>40</v>
      </c>
      <c r="H80" s="67" t="s">
        <v>41</v>
      </c>
      <c r="I80" s="68" t="s">
        <v>36</v>
      </c>
      <c r="J80" s="69" t="s">
        <v>36</v>
      </c>
      <c r="K80" s="70">
        <v>7</v>
      </c>
      <c r="L80" s="71" t="s">
        <v>37</v>
      </c>
      <c r="M80" s="161" t="s">
        <v>35</v>
      </c>
      <c r="N80" s="162">
        <f t="shared" si="8"/>
        <v>328000</v>
      </c>
      <c r="O80" s="163">
        <f t="shared" si="9"/>
        <v>328000</v>
      </c>
      <c r="P80" s="164">
        <f t="shared" si="10"/>
        <v>229599.99999999997</v>
      </c>
      <c r="Q80" s="165">
        <f t="shared" si="11"/>
        <v>262400</v>
      </c>
      <c r="R80" s="171">
        <f>X80*0.85</f>
        <v>278800</v>
      </c>
      <c r="S80" s="166">
        <f t="shared" si="12"/>
        <v>295200</v>
      </c>
      <c r="T80" s="167">
        <f t="shared" si="13"/>
        <v>196800</v>
      </c>
      <c r="U80" s="168">
        <f t="shared" si="6"/>
        <v>246000</v>
      </c>
      <c r="V80" s="169">
        <f t="shared" si="7"/>
        <v>262400</v>
      </c>
      <c r="W80" s="172">
        <f>X80*0.85</f>
        <v>278800</v>
      </c>
      <c r="X80" s="74">
        <v>328000</v>
      </c>
      <c r="Y80" s="14"/>
    </row>
    <row r="81" spans="1:25" ht="25.9" customHeight="1" x14ac:dyDescent="0.35">
      <c r="A81" s="159" t="s">
        <v>28</v>
      </c>
      <c r="B81" s="63" t="s">
        <v>77</v>
      </c>
      <c r="C81" s="64" t="s">
        <v>30</v>
      </c>
      <c r="D81" s="65" t="s">
        <v>31</v>
      </c>
      <c r="E81" s="64">
        <v>4</v>
      </c>
      <c r="F81" s="63" t="s">
        <v>39</v>
      </c>
      <c r="G81" s="66" t="s">
        <v>40</v>
      </c>
      <c r="H81" s="67" t="s">
        <v>66</v>
      </c>
      <c r="I81" s="68">
        <v>1</v>
      </c>
      <c r="J81" s="69">
        <v>1</v>
      </c>
      <c r="K81" s="70">
        <v>10</v>
      </c>
      <c r="L81" s="71">
        <v>37655</v>
      </c>
      <c r="M81" s="161" t="s">
        <v>35</v>
      </c>
      <c r="N81" s="162" t="str">
        <f t="shared" si="8"/>
        <v>Burslu</v>
      </c>
      <c r="O81" s="163" t="str">
        <f t="shared" si="9"/>
        <v>Burslu</v>
      </c>
      <c r="P81" s="164" t="s">
        <v>28</v>
      </c>
      <c r="Q81" s="165" t="s">
        <v>28</v>
      </c>
      <c r="R81" s="165" t="s">
        <v>28</v>
      </c>
      <c r="S81" s="166" t="s">
        <v>28</v>
      </c>
      <c r="T81" s="167" t="s">
        <v>28</v>
      </c>
      <c r="U81" s="168" t="s">
        <v>28</v>
      </c>
      <c r="V81" s="169" t="s">
        <v>28</v>
      </c>
      <c r="W81" s="170" t="s">
        <v>28</v>
      </c>
      <c r="X81" s="72" t="s">
        <v>30</v>
      </c>
      <c r="Y81" s="14"/>
    </row>
    <row r="82" spans="1:25" ht="25.9" customHeight="1" x14ac:dyDescent="0.35">
      <c r="A82" s="159" t="s">
        <v>28</v>
      </c>
      <c r="B82" s="63" t="s">
        <v>77</v>
      </c>
      <c r="C82" s="73">
        <v>0.25</v>
      </c>
      <c r="D82" s="65" t="s">
        <v>31</v>
      </c>
      <c r="E82" s="64">
        <v>4</v>
      </c>
      <c r="F82" s="63" t="s">
        <v>39</v>
      </c>
      <c r="G82" s="66" t="s">
        <v>40</v>
      </c>
      <c r="H82" s="67" t="s">
        <v>66</v>
      </c>
      <c r="I82" s="68" t="s">
        <v>36</v>
      </c>
      <c r="J82" s="69" t="s">
        <v>36</v>
      </c>
      <c r="K82" s="70">
        <v>57</v>
      </c>
      <c r="L82" s="71">
        <v>887285</v>
      </c>
      <c r="M82" s="161" t="s">
        <v>35</v>
      </c>
      <c r="N82" s="162">
        <f t="shared" si="8"/>
        <v>270000</v>
      </c>
      <c r="O82" s="163">
        <f t="shared" si="9"/>
        <v>270000</v>
      </c>
      <c r="P82" s="164">
        <f t="shared" si="10"/>
        <v>189000</v>
      </c>
      <c r="Q82" s="165">
        <f t="shared" si="11"/>
        <v>216000</v>
      </c>
      <c r="R82" s="171">
        <f>X82*0.85</f>
        <v>229500</v>
      </c>
      <c r="S82" s="166">
        <f t="shared" si="12"/>
        <v>243000</v>
      </c>
      <c r="T82" s="167">
        <f t="shared" si="13"/>
        <v>162000</v>
      </c>
      <c r="U82" s="168">
        <f t="shared" si="6"/>
        <v>202500</v>
      </c>
      <c r="V82" s="169">
        <f t="shared" si="7"/>
        <v>216000</v>
      </c>
      <c r="W82" s="172">
        <f>X82*0.85</f>
        <v>229500</v>
      </c>
      <c r="X82" s="74">
        <f>X83*0.75</f>
        <v>270000</v>
      </c>
      <c r="Y82" s="14"/>
    </row>
    <row r="83" spans="1:25" ht="25.9" customHeight="1" x14ac:dyDescent="0.35">
      <c r="A83" s="159" t="s">
        <v>28</v>
      </c>
      <c r="B83" s="63" t="s">
        <v>77</v>
      </c>
      <c r="C83" s="64" t="s">
        <v>38</v>
      </c>
      <c r="D83" s="65" t="s">
        <v>31</v>
      </c>
      <c r="E83" s="64">
        <v>4</v>
      </c>
      <c r="F83" s="63" t="s">
        <v>42</v>
      </c>
      <c r="G83" s="66" t="s">
        <v>40</v>
      </c>
      <c r="H83" s="67" t="s">
        <v>66</v>
      </c>
      <c r="I83" s="68" t="s">
        <v>36</v>
      </c>
      <c r="J83" s="69" t="s">
        <v>36</v>
      </c>
      <c r="K83" s="70">
        <v>7</v>
      </c>
      <c r="L83" s="71">
        <v>614322</v>
      </c>
      <c r="M83" s="161" t="s">
        <v>35</v>
      </c>
      <c r="N83" s="162">
        <f t="shared" si="8"/>
        <v>360000</v>
      </c>
      <c r="O83" s="163">
        <f t="shared" si="9"/>
        <v>360000</v>
      </c>
      <c r="P83" s="164">
        <f t="shared" si="10"/>
        <v>251999.99999999997</v>
      </c>
      <c r="Q83" s="165">
        <f t="shared" si="11"/>
        <v>288000</v>
      </c>
      <c r="R83" s="171">
        <f>X83*0.85</f>
        <v>306000</v>
      </c>
      <c r="S83" s="166">
        <f t="shared" si="12"/>
        <v>324000</v>
      </c>
      <c r="T83" s="167">
        <f t="shared" si="13"/>
        <v>216000</v>
      </c>
      <c r="U83" s="168">
        <f t="shared" si="6"/>
        <v>270000</v>
      </c>
      <c r="V83" s="169">
        <f t="shared" si="7"/>
        <v>288000</v>
      </c>
      <c r="W83" s="172">
        <f>X83*0.85</f>
        <v>306000</v>
      </c>
      <c r="X83" s="74">
        <v>360000</v>
      </c>
      <c r="Y83" s="14"/>
    </row>
    <row r="84" spans="1:25" ht="25.9" customHeight="1" x14ac:dyDescent="0.35">
      <c r="A84" s="43" t="s">
        <v>70</v>
      </c>
      <c r="B84" s="44" t="s">
        <v>77</v>
      </c>
      <c r="C84" s="47" t="s">
        <v>30</v>
      </c>
      <c r="D84" s="46" t="s">
        <v>31</v>
      </c>
      <c r="E84" s="47">
        <v>4</v>
      </c>
      <c r="F84" s="44" t="s">
        <v>32</v>
      </c>
      <c r="G84" s="48" t="s">
        <v>33</v>
      </c>
      <c r="H84" s="49" t="s">
        <v>55</v>
      </c>
      <c r="I84" s="50">
        <v>2</v>
      </c>
      <c r="J84" s="51">
        <v>1</v>
      </c>
      <c r="K84" s="52">
        <v>12</v>
      </c>
      <c r="L84" s="53">
        <v>60697</v>
      </c>
      <c r="M84" s="54" t="s">
        <v>35</v>
      </c>
      <c r="N84" s="55" t="str">
        <f t="shared" si="8"/>
        <v>Burslu</v>
      </c>
      <c r="O84" s="56" t="str">
        <f t="shared" si="9"/>
        <v>Burslu</v>
      </c>
      <c r="P84" s="57" t="s">
        <v>28</v>
      </c>
      <c r="Q84" s="58" t="s">
        <v>28</v>
      </c>
      <c r="R84" s="58" t="s">
        <v>28</v>
      </c>
      <c r="S84" s="116" t="s">
        <v>28</v>
      </c>
      <c r="T84" s="117" t="s">
        <v>28</v>
      </c>
      <c r="U84" s="118" t="s">
        <v>28</v>
      </c>
      <c r="V84" s="119" t="s">
        <v>28</v>
      </c>
      <c r="W84" s="114" t="s">
        <v>28</v>
      </c>
      <c r="X84" s="75" t="s">
        <v>30</v>
      </c>
      <c r="Y84" s="14"/>
    </row>
    <row r="85" spans="1:25" ht="25.9" customHeight="1" x14ac:dyDescent="0.35">
      <c r="A85" s="43" t="s">
        <v>70</v>
      </c>
      <c r="B85" s="44" t="s">
        <v>77</v>
      </c>
      <c r="C85" s="45">
        <v>0.25</v>
      </c>
      <c r="D85" s="46" t="s">
        <v>31</v>
      </c>
      <c r="E85" s="47">
        <v>4</v>
      </c>
      <c r="F85" s="44" t="s">
        <v>32</v>
      </c>
      <c r="G85" s="48" t="s">
        <v>33</v>
      </c>
      <c r="H85" s="49" t="s">
        <v>55</v>
      </c>
      <c r="I85" s="50" t="s">
        <v>36</v>
      </c>
      <c r="J85" s="51" t="s">
        <v>36</v>
      </c>
      <c r="K85" s="52">
        <v>72</v>
      </c>
      <c r="L85" s="53">
        <v>543318</v>
      </c>
      <c r="M85" s="54" t="s">
        <v>35</v>
      </c>
      <c r="N85" s="55">
        <f t="shared" si="8"/>
        <v>258000</v>
      </c>
      <c r="O85" s="56">
        <f t="shared" si="9"/>
        <v>258000</v>
      </c>
      <c r="P85" s="57">
        <f t="shared" si="10"/>
        <v>180600</v>
      </c>
      <c r="Q85" s="58">
        <f t="shared" si="11"/>
        <v>206400</v>
      </c>
      <c r="R85" s="59">
        <f>X85*0.85</f>
        <v>219300</v>
      </c>
      <c r="S85" s="116">
        <f t="shared" si="12"/>
        <v>232200</v>
      </c>
      <c r="T85" s="117">
        <f t="shared" si="13"/>
        <v>154800</v>
      </c>
      <c r="U85" s="118">
        <f t="shared" si="6"/>
        <v>193500</v>
      </c>
      <c r="V85" s="119">
        <f t="shared" si="7"/>
        <v>206400</v>
      </c>
      <c r="W85" s="120">
        <f>X85*0.85</f>
        <v>219300</v>
      </c>
      <c r="X85" s="62">
        <f>X86*0.75</f>
        <v>258000</v>
      </c>
      <c r="Y85" s="14"/>
    </row>
    <row r="86" spans="1:25" ht="25.9" customHeight="1" x14ac:dyDescent="0.35">
      <c r="A86" s="43" t="s">
        <v>70</v>
      </c>
      <c r="B86" s="44" t="s">
        <v>77</v>
      </c>
      <c r="C86" s="47" t="s">
        <v>38</v>
      </c>
      <c r="D86" s="46" t="s">
        <v>31</v>
      </c>
      <c r="E86" s="47">
        <v>4</v>
      </c>
      <c r="F86" s="44" t="s">
        <v>32</v>
      </c>
      <c r="G86" s="48" t="s">
        <v>33</v>
      </c>
      <c r="H86" s="49" t="s">
        <v>55</v>
      </c>
      <c r="I86" s="50" t="s">
        <v>36</v>
      </c>
      <c r="J86" s="51" t="s">
        <v>36</v>
      </c>
      <c r="K86" s="52">
        <v>9</v>
      </c>
      <c r="L86" s="53">
        <v>749067</v>
      </c>
      <c r="M86" s="54" t="s">
        <v>35</v>
      </c>
      <c r="N86" s="55">
        <f t="shared" si="8"/>
        <v>344000</v>
      </c>
      <c r="O86" s="56">
        <f t="shared" si="9"/>
        <v>344000</v>
      </c>
      <c r="P86" s="57">
        <f t="shared" si="10"/>
        <v>240799.99999999997</v>
      </c>
      <c r="Q86" s="58">
        <f t="shared" si="11"/>
        <v>275200</v>
      </c>
      <c r="R86" s="59">
        <f>X86*0.85</f>
        <v>292400</v>
      </c>
      <c r="S86" s="116">
        <f t="shared" si="12"/>
        <v>309600</v>
      </c>
      <c r="T86" s="117">
        <f t="shared" si="13"/>
        <v>206400</v>
      </c>
      <c r="U86" s="118">
        <f t="shared" si="6"/>
        <v>258000</v>
      </c>
      <c r="V86" s="119">
        <f t="shared" si="7"/>
        <v>275200</v>
      </c>
      <c r="W86" s="120">
        <f>X86*0.85</f>
        <v>292400</v>
      </c>
      <c r="X86" s="62">
        <v>344000</v>
      </c>
      <c r="Y86" s="14"/>
    </row>
    <row r="87" spans="1:25" ht="25.9" customHeight="1" x14ac:dyDescent="0.35">
      <c r="A87" s="159" t="s">
        <v>28</v>
      </c>
      <c r="B87" s="44" t="s">
        <v>78</v>
      </c>
      <c r="C87" s="47" t="s">
        <v>30</v>
      </c>
      <c r="D87" s="46" t="s">
        <v>31</v>
      </c>
      <c r="E87" s="47">
        <v>4</v>
      </c>
      <c r="F87" s="44" t="s">
        <v>32</v>
      </c>
      <c r="G87" s="48" t="s">
        <v>33</v>
      </c>
      <c r="H87" s="49" t="s">
        <v>63</v>
      </c>
      <c r="I87" s="50">
        <v>1</v>
      </c>
      <c r="J87" s="51">
        <v>1</v>
      </c>
      <c r="K87" s="52">
        <v>4</v>
      </c>
      <c r="L87" s="53">
        <v>81157</v>
      </c>
      <c r="M87" s="54" t="s">
        <v>35</v>
      </c>
      <c r="N87" s="55" t="str">
        <f t="shared" si="8"/>
        <v>Burslu</v>
      </c>
      <c r="O87" s="56" t="str">
        <f t="shared" si="9"/>
        <v>Burslu</v>
      </c>
      <c r="P87" s="57" t="s">
        <v>28</v>
      </c>
      <c r="Q87" s="58" t="s">
        <v>28</v>
      </c>
      <c r="R87" s="58" t="s">
        <v>28</v>
      </c>
      <c r="S87" s="116" t="s">
        <v>28</v>
      </c>
      <c r="T87" s="117" t="s">
        <v>28</v>
      </c>
      <c r="U87" s="118" t="s">
        <v>28</v>
      </c>
      <c r="V87" s="119" t="s">
        <v>28</v>
      </c>
      <c r="W87" s="114" t="s">
        <v>28</v>
      </c>
      <c r="X87" s="75" t="s">
        <v>30</v>
      </c>
      <c r="Y87" s="14"/>
    </row>
    <row r="88" spans="1:25" ht="25.9" customHeight="1" x14ac:dyDescent="0.35">
      <c r="A88" s="159" t="s">
        <v>28</v>
      </c>
      <c r="B88" s="44" t="s">
        <v>78</v>
      </c>
      <c r="C88" s="45">
        <v>0.5</v>
      </c>
      <c r="D88" s="46" t="s">
        <v>31</v>
      </c>
      <c r="E88" s="47">
        <v>4</v>
      </c>
      <c r="F88" s="44" t="s">
        <v>32</v>
      </c>
      <c r="G88" s="48" t="s">
        <v>33</v>
      </c>
      <c r="H88" s="49" t="s">
        <v>63</v>
      </c>
      <c r="I88" s="50" t="s">
        <v>36</v>
      </c>
      <c r="J88" s="51" t="s">
        <v>36</v>
      </c>
      <c r="K88" s="52">
        <v>23</v>
      </c>
      <c r="L88" s="146" t="s">
        <v>59</v>
      </c>
      <c r="M88" s="54" t="s">
        <v>35</v>
      </c>
      <c r="N88" s="55">
        <f t="shared" si="8"/>
        <v>142000</v>
      </c>
      <c r="O88" s="56">
        <f t="shared" si="9"/>
        <v>142000</v>
      </c>
      <c r="P88" s="57">
        <f t="shared" si="10"/>
        <v>99400</v>
      </c>
      <c r="Q88" s="58">
        <f t="shared" si="11"/>
        <v>113600</v>
      </c>
      <c r="R88" s="59">
        <f>X88*0.85</f>
        <v>120700</v>
      </c>
      <c r="S88" s="116">
        <f t="shared" si="12"/>
        <v>127800</v>
      </c>
      <c r="T88" s="117">
        <f t="shared" si="13"/>
        <v>85200</v>
      </c>
      <c r="U88" s="118">
        <f t="shared" si="6"/>
        <v>106500</v>
      </c>
      <c r="V88" s="119">
        <f t="shared" si="7"/>
        <v>113600</v>
      </c>
      <c r="W88" s="120">
        <f>X88*0.85</f>
        <v>120700</v>
      </c>
      <c r="X88" s="62">
        <f>X89*0.5</f>
        <v>142000</v>
      </c>
      <c r="Y88" s="14"/>
    </row>
    <row r="89" spans="1:25" ht="25.9" customHeight="1" thickBot="1" x14ac:dyDescent="0.4">
      <c r="A89" s="159" t="s">
        <v>28</v>
      </c>
      <c r="B89" s="147" t="s">
        <v>78</v>
      </c>
      <c r="C89" s="148" t="s">
        <v>38</v>
      </c>
      <c r="D89" s="149" t="s">
        <v>31</v>
      </c>
      <c r="E89" s="148">
        <v>4</v>
      </c>
      <c r="F89" s="147" t="s">
        <v>32</v>
      </c>
      <c r="G89" s="150" t="s">
        <v>33</v>
      </c>
      <c r="H89" s="151" t="s">
        <v>63</v>
      </c>
      <c r="I89" s="82" t="s">
        <v>36</v>
      </c>
      <c r="J89" s="83" t="s">
        <v>36</v>
      </c>
      <c r="K89" s="152">
        <v>2</v>
      </c>
      <c r="L89" s="153" t="s">
        <v>37</v>
      </c>
      <c r="M89" s="86" t="s">
        <v>35</v>
      </c>
      <c r="N89" s="87">
        <f t="shared" si="8"/>
        <v>284000</v>
      </c>
      <c r="O89" s="88">
        <f t="shared" si="9"/>
        <v>284000</v>
      </c>
      <c r="P89" s="89">
        <f t="shared" si="10"/>
        <v>198800</v>
      </c>
      <c r="Q89" s="90">
        <f t="shared" si="11"/>
        <v>227200</v>
      </c>
      <c r="R89" s="59">
        <f>X89*0.85</f>
        <v>241400</v>
      </c>
      <c r="S89" s="154">
        <f t="shared" si="12"/>
        <v>255600</v>
      </c>
      <c r="T89" s="155">
        <f t="shared" si="13"/>
        <v>170400</v>
      </c>
      <c r="U89" s="156">
        <f t="shared" si="6"/>
        <v>213000</v>
      </c>
      <c r="V89" s="157">
        <f t="shared" si="7"/>
        <v>227200</v>
      </c>
      <c r="W89" s="140">
        <f>X89*0.85</f>
        <v>241400</v>
      </c>
      <c r="X89" s="158">
        <v>284000</v>
      </c>
      <c r="Y89" s="14"/>
    </row>
    <row r="90" spans="1:25" ht="25.9" customHeight="1" x14ac:dyDescent="0.35">
      <c r="A90" s="24" t="s">
        <v>28</v>
      </c>
      <c r="B90" s="25" t="s">
        <v>79</v>
      </c>
      <c r="C90" s="26" t="s">
        <v>30</v>
      </c>
      <c r="D90" s="27" t="s">
        <v>31</v>
      </c>
      <c r="E90" s="26">
        <v>4</v>
      </c>
      <c r="F90" s="25" t="s">
        <v>32</v>
      </c>
      <c r="G90" s="28" t="s">
        <v>33</v>
      </c>
      <c r="H90" s="29" t="s">
        <v>63</v>
      </c>
      <c r="I90" s="30">
        <v>1</v>
      </c>
      <c r="J90" s="31">
        <v>1</v>
      </c>
      <c r="K90" s="32">
        <v>9</v>
      </c>
      <c r="L90" s="33">
        <v>14852</v>
      </c>
      <c r="M90" s="34" t="s">
        <v>35</v>
      </c>
      <c r="N90" s="35" t="str">
        <f t="shared" si="8"/>
        <v>Burslu</v>
      </c>
      <c r="O90" s="36" t="str">
        <f t="shared" si="9"/>
        <v>Burslu</v>
      </c>
      <c r="P90" s="37" t="s">
        <v>28</v>
      </c>
      <c r="Q90" s="38" t="s">
        <v>28</v>
      </c>
      <c r="R90" s="206" t="s">
        <v>28</v>
      </c>
      <c r="S90" s="207" t="s">
        <v>28</v>
      </c>
      <c r="T90" s="143" t="s">
        <v>28</v>
      </c>
      <c r="U90" s="144" t="s">
        <v>28</v>
      </c>
      <c r="V90" s="145" t="s">
        <v>28</v>
      </c>
      <c r="W90" s="114" t="s">
        <v>28</v>
      </c>
      <c r="X90" s="42" t="s">
        <v>30</v>
      </c>
      <c r="Y90" s="14"/>
    </row>
    <row r="91" spans="1:25" ht="25.9" customHeight="1" x14ac:dyDescent="0.35">
      <c r="A91" s="43" t="s">
        <v>28</v>
      </c>
      <c r="B91" s="44" t="s">
        <v>79</v>
      </c>
      <c r="C91" s="45">
        <v>0.25</v>
      </c>
      <c r="D91" s="46" t="s">
        <v>31</v>
      </c>
      <c r="E91" s="47">
        <v>4</v>
      </c>
      <c r="F91" s="44" t="s">
        <v>32</v>
      </c>
      <c r="G91" s="48" t="s">
        <v>33</v>
      </c>
      <c r="H91" s="49" t="s">
        <v>63</v>
      </c>
      <c r="I91" s="50" t="s">
        <v>36</v>
      </c>
      <c r="J91" s="51" t="s">
        <v>36</v>
      </c>
      <c r="K91" s="52">
        <v>49</v>
      </c>
      <c r="L91" s="53" t="s">
        <v>37</v>
      </c>
      <c r="M91" s="54" t="s">
        <v>35</v>
      </c>
      <c r="N91" s="55">
        <f t="shared" si="8"/>
        <v>231000</v>
      </c>
      <c r="O91" s="56">
        <f t="shared" si="9"/>
        <v>231000</v>
      </c>
      <c r="P91" s="57">
        <f t="shared" si="10"/>
        <v>161700</v>
      </c>
      <c r="Q91" s="58">
        <f t="shared" si="11"/>
        <v>184800</v>
      </c>
      <c r="R91" s="208">
        <f>X91*0.85</f>
        <v>196350</v>
      </c>
      <c r="S91" s="209">
        <f t="shared" si="12"/>
        <v>207900</v>
      </c>
      <c r="T91" s="117">
        <f t="shared" si="13"/>
        <v>138600</v>
      </c>
      <c r="U91" s="118">
        <f t="shared" si="6"/>
        <v>173250</v>
      </c>
      <c r="V91" s="119">
        <f t="shared" si="7"/>
        <v>184800</v>
      </c>
      <c r="W91" s="120">
        <f>X91*0.85</f>
        <v>196350</v>
      </c>
      <c r="X91" s="62">
        <f>X92*0.75</f>
        <v>231000</v>
      </c>
      <c r="Y91" s="14"/>
    </row>
    <row r="92" spans="1:25" ht="25.9" customHeight="1" x14ac:dyDescent="0.35">
      <c r="A92" s="43" t="s">
        <v>28</v>
      </c>
      <c r="B92" s="44" t="s">
        <v>79</v>
      </c>
      <c r="C92" s="47" t="s">
        <v>38</v>
      </c>
      <c r="D92" s="46" t="s">
        <v>31</v>
      </c>
      <c r="E92" s="47">
        <v>4</v>
      </c>
      <c r="F92" s="44" t="s">
        <v>32</v>
      </c>
      <c r="G92" s="48" t="s">
        <v>33</v>
      </c>
      <c r="H92" s="49" t="s">
        <v>63</v>
      </c>
      <c r="I92" s="50" t="s">
        <v>36</v>
      </c>
      <c r="J92" s="51" t="s">
        <v>36</v>
      </c>
      <c r="K92" s="52">
        <v>7</v>
      </c>
      <c r="L92" s="53" t="s">
        <v>37</v>
      </c>
      <c r="M92" s="54" t="s">
        <v>35</v>
      </c>
      <c r="N92" s="55">
        <f t="shared" si="8"/>
        <v>308000</v>
      </c>
      <c r="O92" s="56">
        <f t="shared" si="9"/>
        <v>308000</v>
      </c>
      <c r="P92" s="57">
        <f t="shared" si="10"/>
        <v>215600</v>
      </c>
      <c r="Q92" s="58">
        <f t="shared" si="11"/>
        <v>246400</v>
      </c>
      <c r="R92" s="208">
        <f>X92*0.85</f>
        <v>261800</v>
      </c>
      <c r="S92" s="209">
        <f t="shared" si="12"/>
        <v>277200</v>
      </c>
      <c r="T92" s="117">
        <f t="shared" si="13"/>
        <v>184800</v>
      </c>
      <c r="U92" s="118">
        <f t="shared" ref="U92:U134" si="14">X92*0.75</f>
        <v>231000</v>
      </c>
      <c r="V92" s="119">
        <f t="shared" ref="V92:V134" si="15">X92*0.8</f>
        <v>246400</v>
      </c>
      <c r="W92" s="120">
        <f>X92*0.85</f>
        <v>261800</v>
      </c>
      <c r="X92" s="62">
        <v>308000</v>
      </c>
      <c r="Y92" s="14"/>
    </row>
    <row r="93" spans="1:25" ht="25.9" customHeight="1" x14ac:dyDescent="0.35">
      <c r="A93" s="43" t="s">
        <v>28</v>
      </c>
      <c r="B93" s="44" t="s">
        <v>80</v>
      </c>
      <c r="C93" s="47" t="s">
        <v>30</v>
      </c>
      <c r="D93" s="46" t="s">
        <v>31</v>
      </c>
      <c r="E93" s="47">
        <v>4</v>
      </c>
      <c r="F93" s="44" t="s">
        <v>32</v>
      </c>
      <c r="G93" s="48" t="s">
        <v>33</v>
      </c>
      <c r="H93" s="49" t="s">
        <v>34</v>
      </c>
      <c r="I93" s="50">
        <v>1</v>
      </c>
      <c r="J93" s="51">
        <v>1</v>
      </c>
      <c r="K93" s="52">
        <v>5</v>
      </c>
      <c r="L93" s="53">
        <v>112990</v>
      </c>
      <c r="M93" s="54" t="s">
        <v>35</v>
      </c>
      <c r="N93" s="55" t="str">
        <f t="shared" si="8"/>
        <v>Burslu</v>
      </c>
      <c r="O93" s="56" t="str">
        <f t="shared" si="9"/>
        <v>Burslu</v>
      </c>
      <c r="P93" s="57" t="s">
        <v>28</v>
      </c>
      <c r="Q93" s="58" t="s">
        <v>28</v>
      </c>
      <c r="R93" s="208" t="s">
        <v>28</v>
      </c>
      <c r="S93" s="209" t="s">
        <v>28</v>
      </c>
      <c r="T93" s="117" t="s">
        <v>28</v>
      </c>
      <c r="U93" s="118" t="s">
        <v>28</v>
      </c>
      <c r="V93" s="119" t="s">
        <v>28</v>
      </c>
      <c r="W93" s="114" t="s">
        <v>28</v>
      </c>
      <c r="X93" s="75" t="s">
        <v>30</v>
      </c>
      <c r="Y93" s="14"/>
    </row>
    <row r="94" spans="1:25" ht="25.9" customHeight="1" x14ac:dyDescent="0.35">
      <c r="A94" s="43" t="s">
        <v>28</v>
      </c>
      <c r="B94" s="44" t="s">
        <v>80</v>
      </c>
      <c r="C94" s="45">
        <v>0.25</v>
      </c>
      <c r="D94" s="46" t="s">
        <v>31</v>
      </c>
      <c r="E94" s="47">
        <v>4</v>
      </c>
      <c r="F94" s="44" t="s">
        <v>32</v>
      </c>
      <c r="G94" s="48" t="s">
        <v>33</v>
      </c>
      <c r="H94" s="49" t="s">
        <v>34</v>
      </c>
      <c r="I94" s="50" t="s">
        <v>36</v>
      </c>
      <c r="J94" s="51" t="s">
        <v>36</v>
      </c>
      <c r="K94" s="52">
        <v>31</v>
      </c>
      <c r="L94" s="53" t="s">
        <v>37</v>
      </c>
      <c r="M94" s="54" t="s">
        <v>35</v>
      </c>
      <c r="N94" s="55">
        <f t="shared" si="8"/>
        <v>231000</v>
      </c>
      <c r="O94" s="56">
        <f t="shared" si="9"/>
        <v>231000</v>
      </c>
      <c r="P94" s="57">
        <f t="shared" si="10"/>
        <v>161700</v>
      </c>
      <c r="Q94" s="58">
        <f t="shared" si="11"/>
        <v>184800</v>
      </c>
      <c r="R94" s="208">
        <f>X94*0.85</f>
        <v>196350</v>
      </c>
      <c r="S94" s="209">
        <f t="shared" si="12"/>
        <v>207900</v>
      </c>
      <c r="T94" s="117">
        <f t="shared" si="13"/>
        <v>138600</v>
      </c>
      <c r="U94" s="118">
        <f t="shared" si="14"/>
        <v>173250</v>
      </c>
      <c r="V94" s="119">
        <f t="shared" si="15"/>
        <v>184800</v>
      </c>
      <c r="W94" s="120">
        <f>X94*0.85</f>
        <v>196350</v>
      </c>
      <c r="X94" s="62">
        <f>X95*0.75</f>
        <v>231000</v>
      </c>
      <c r="Y94" s="14"/>
    </row>
    <row r="95" spans="1:25" ht="25.9" customHeight="1" x14ac:dyDescent="0.35">
      <c r="A95" s="43" t="s">
        <v>28</v>
      </c>
      <c r="B95" s="44" t="s">
        <v>80</v>
      </c>
      <c r="C95" s="47" t="s">
        <v>38</v>
      </c>
      <c r="D95" s="46" t="s">
        <v>31</v>
      </c>
      <c r="E95" s="47">
        <v>4</v>
      </c>
      <c r="F95" s="44" t="s">
        <v>32</v>
      </c>
      <c r="G95" s="48" t="s">
        <v>33</v>
      </c>
      <c r="H95" s="49" t="s">
        <v>34</v>
      </c>
      <c r="I95" s="50" t="s">
        <v>36</v>
      </c>
      <c r="J95" s="51" t="s">
        <v>36</v>
      </c>
      <c r="K95" s="52">
        <v>4</v>
      </c>
      <c r="L95" s="53" t="s">
        <v>37</v>
      </c>
      <c r="M95" s="54" t="s">
        <v>35</v>
      </c>
      <c r="N95" s="55">
        <f t="shared" si="8"/>
        <v>308000</v>
      </c>
      <c r="O95" s="56">
        <f t="shared" si="9"/>
        <v>308000</v>
      </c>
      <c r="P95" s="57">
        <f t="shared" si="10"/>
        <v>215600</v>
      </c>
      <c r="Q95" s="58">
        <f t="shared" si="11"/>
        <v>246400</v>
      </c>
      <c r="R95" s="208">
        <f>X95*0.85</f>
        <v>261800</v>
      </c>
      <c r="S95" s="209">
        <f t="shared" si="12"/>
        <v>277200</v>
      </c>
      <c r="T95" s="117">
        <f t="shared" si="13"/>
        <v>184800</v>
      </c>
      <c r="U95" s="118">
        <f t="shared" si="14"/>
        <v>231000</v>
      </c>
      <c r="V95" s="119">
        <f t="shared" si="15"/>
        <v>246400</v>
      </c>
      <c r="W95" s="120">
        <f>X95*0.85</f>
        <v>261800</v>
      </c>
      <c r="X95" s="62">
        <v>308000</v>
      </c>
      <c r="Y95" s="14"/>
    </row>
    <row r="96" spans="1:25" ht="25.9" customHeight="1" x14ac:dyDescent="0.35">
      <c r="A96" s="43" t="s">
        <v>28</v>
      </c>
      <c r="B96" s="44" t="s">
        <v>81</v>
      </c>
      <c r="C96" s="47" t="s">
        <v>30</v>
      </c>
      <c r="D96" s="46" t="s">
        <v>31</v>
      </c>
      <c r="E96" s="47">
        <v>4</v>
      </c>
      <c r="F96" s="44" t="s">
        <v>32</v>
      </c>
      <c r="G96" s="48" t="s">
        <v>33</v>
      </c>
      <c r="H96" s="49" t="s">
        <v>63</v>
      </c>
      <c r="I96" s="50">
        <v>2</v>
      </c>
      <c r="J96" s="51">
        <v>1</v>
      </c>
      <c r="K96" s="52">
        <v>10</v>
      </c>
      <c r="L96" s="53">
        <v>21801</v>
      </c>
      <c r="M96" s="54" t="s">
        <v>35</v>
      </c>
      <c r="N96" s="55" t="str">
        <f t="shared" si="8"/>
        <v>Burslu</v>
      </c>
      <c r="O96" s="56" t="str">
        <f t="shared" si="9"/>
        <v>Burslu</v>
      </c>
      <c r="P96" s="57" t="s">
        <v>28</v>
      </c>
      <c r="Q96" s="58" t="s">
        <v>28</v>
      </c>
      <c r="R96" s="208" t="s">
        <v>28</v>
      </c>
      <c r="S96" s="209" t="s">
        <v>28</v>
      </c>
      <c r="T96" s="117" t="s">
        <v>28</v>
      </c>
      <c r="U96" s="118" t="s">
        <v>28</v>
      </c>
      <c r="V96" s="119" t="s">
        <v>28</v>
      </c>
      <c r="W96" s="114" t="s">
        <v>28</v>
      </c>
      <c r="X96" s="75" t="s">
        <v>30</v>
      </c>
      <c r="Y96" s="14"/>
    </row>
    <row r="97" spans="1:25" ht="25.9" customHeight="1" x14ac:dyDescent="0.35">
      <c r="A97" s="43" t="s">
        <v>28</v>
      </c>
      <c r="B97" s="44" t="s">
        <v>81</v>
      </c>
      <c r="C97" s="45">
        <v>0.25</v>
      </c>
      <c r="D97" s="46" t="s">
        <v>31</v>
      </c>
      <c r="E97" s="47">
        <v>4</v>
      </c>
      <c r="F97" s="44" t="s">
        <v>32</v>
      </c>
      <c r="G97" s="48" t="s">
        <v>33</v>
      </c>
      <c r="H97" s="49" t="s">
        <v>63</v>
      </c>
      <c r="I97" s="50" t="s">
        <v>36</v>
      </c>
      <c r="J97" s="51" t="s">
        <v>36</v>
      </c>
      <c r="K97" s="52">
        <v>60</v>
      </c>
      <c r="L97" s="53" t="s">
        <v>37</v>
      </c>
      <c r="M97" s="54" t="s">
        <v>35</v>
      </c>
      <c r="N97" s="55">
        <f t="shared" si="8"/>
        <v>270000</v>
      </c>
      <c r="O97" s="56">
        <f t="shared" si="9"/>
        <v>270000</v>
      </c>
      <c r="P97" s="57">
        <f t="shared" si="10"/>
        <v>189000</v>
      </c>
      <c r="Q97" s="58">
        <f t="shared" si="11"/>
        <v>216000</v>
      </c>
      <c r="R97" s="208">
        <f>X97*0.85</f>
        <v>229500</v>
      </c>
      <c r="S97" s="209">
        <f t="shared" si="12"/>
        <v>243000</v>
      </c>
      <c r="T97" s="117">
        <f t="shared" si="13"/>
        <v>162000</v>
      </c>
      <c r="U97" s="118">
        <f t="shared" si="14"/>
        <v>202500</v>
      </c>
      <c r="V97" s="119">
        <f t="shared" si="15"/>
        <v>216000</v>
      </c>
      <c r="W97" s="120">
        <f>X97*0.85</f>
        <v>229500</v>
      </c>
      <c r="X97" s="62">
        <f>X98*0.75</f>
        <v>270000</v>
      </c>
      <c r="Y97" s="14"/>
    </row>
    <row r="98" spans="1:25" ht="25.9" customHeight="1" x14ac:dyDescent="0.35">
      <c r="A98" s="43" t="s">
        <v>28</v>
      </c>
      <c r="B98" s="44" t="s">
        <v>81</v>
      </c>
      <c r="C98" s="47" t="s">
        <v>38</v>
      </c>
      <c r="D98" s="46" t="s">
        <v>31</v>
      </c>
      <c r="E98" s="47">
        <v>4</v>
      </c>
      <c r="F98" s="44" t="s">
        <v>32</v>
      </c>
      <c r="G98" s="48" t="s">
        <v>33</v>
      </c>
      <c r="H98" s="49" t="s">
        <v>63</v>
      </c>
      <c r="I98" s="50" t="s">
        <v>36</v>
      </c>
      <c r="J98" s="51" t="s">
        <v>36</v>
      </c>
      <c r="K98" s="52">
        <v>8</v>
      </c>
      <c r="L98" s="53" t="s">
        <v>37</v>
      </c>
      <c r="M98" s="54" t="s">
        <v>35</v>
      </c>
      <c r="N98" s="55">
        <f t="shared" si="8"/>
        <v>360000</v>
      </c>
      <c r="O98" s="56">
        <f t="shared" si="9"/>
        <v>360000</v>
      </c>
      <c r="P98" s="57">
        <f t="shared" si="10"/>
        <v>251999.99999999997</v>
      </c>
      <c r="Q98" s="58">
        <f t="shared" si="11"/>
        <v>288000</v>
      </c>
      <c r="R98" s="208">
        <f>X98*0.85</f>
        <v>306000</v>
      </c>
      <c r="S98" s="209">
        <f t="shared" si="12"/>
        <v>324000</v>
      </c>
      <c r="T98" s="117">
        <f t="shared" si="13"/>
        <v>216000</v>
      </c>
      <c r="U98" s="118">
        <f t="shared" si="14"/>
        <v>270000</v>
      </c>
      <c r="V98" s="119">
        <f t="shared" si="15"/>
        <v>288000</v>
      </c>
      <c r="W98" s="120">
        <f>X98*0.85</f>
        <v>306000</v>
      </c>
      <c r="X98" s="62">
        <v>360000</v>
      </c>
      <c r="Y98" s="14"/>
    </row>
    <row r="99" spans="1:25" ht="25.9" customHeight="1" x14ac:dyDescent="0.35">
      <c r="A99" s="43" t="s">
        <v>28</v>
      </c>
      <c r="B99" s="44" t="s">
        <v>82</v>
      </c>
      <c r="C99" s="47" t="s">
        <v>30</v>
      </c>
      <c r="D99" s="46" t="s">
        <v>31</v>
      </c>
      <c r="E99" s="47">
        <v>4</v>
      </c>
      <c r="F99" s="44" t="s">
        <v>32</v>
      </c>
      <c r="G99" s="48" t="s">
        <v>33</v>
      </c>
      <c r="H99" s="49" t="s">
        <v>63</v>
      </c>
      <c r="I99" s="50">
        <v>1</v>
      </c>
      <c r="J99" s="51">
        <v>1</v>
      </c>
      <c r="K99" s="52">
        <v>9</v>
      </c>
      <c r="L99" s="53">
        <v>36788</v>
      </c>
      <c r="M99" s="54" t="s">
        <v>35</v>
      </c>
      <c r="N99" s="55" t="str">
        <f t="shared" si="8"/>
        <v>Burslu</v>
      </c>
      <c r="O99" s="56" t="str">
        <f t="shared" si="9"/>
        <v>Burslu</v>
      </c>
      <c r="P99" s="57" t="s">
        <v>28</v>
      </c>
      <c r="Q99" s="58" t="s">
        <v>28</v>
      </c>
      <c r="R99" s="208" t="s">
        <v>28</v>
      </c>
      <c r="S99" s="209" t="s">
        <v>28</v>
      </c>
      <c r="T99" s="117" t="s">
        <v>28</v>
      </c>
      <c r="U99" s="118" t="s">
        <v>28</v>
      </c>
      <c r="V99" s="119" t="s">
        <v>28</v>
      </c>
      <c r="W99" s="114" t="s">
        <v>28</v>
      </c>
      <c r="X99" s="75" t="s">
        <v>30</v>
      </c>
      <c r="Y99" s="14"/>
    </row>
    <row r="100" spans="1:25" ht="25.9" customHeight="1" x14ac:dyDescent="0.35">
      <c r="A100" s="43" t="s">
        <v>28</v>
      </c>
      <c r="B100" s="44" t="s">
        <v>82</v>
      </c>
      <c r="C100" s="45">
        <v>0.25</v>
      </c>
      <c r="D100" s="46" t="s">
        <v>31</v>
      </c>
      <c r="E100" s="47">
        <v>4</v>
      </c>
      <c r="F100" s="44" t="s">
        <v>32</v>
      </c>
      <c r="G100" s="48" t="s">
        <v>33</v>
      </c>
      <c r="H100" s="49" t="s">
        <v>63</v>
      </c>
      <c r="I100" s="50" t="s">
        <v>36</v>
      </c>
      <c r="J100" s="51" t="s">
        <v>36</v>
      </c>
      <c r="K100" s="52">
        <v>48</v>
      </c>
      <c r="L100" s="53" t="s">
        <v>37</v>
      </c>
      <c r="M100" s="54" t="s">
        <v>35</v>
      </c>
      <c r="N100" s="55">
        <f t="shared" si="8"/>
        <v>231000</v>
      </c>
      <c r="O100" s="56">
        <f t="shared" si="9"/>
        <v>231000</v>
      </c>
      <c r="P100" s="57">
        <f t="shared" si="10"/>
        <v>161700</v>
      </c>
      <c r="Q100" s="58">
        <f t="shared" si="11"/>
        <v>184800</v>
      </c>
      <c r="R100" s="208">
        <f>X100*0.85</f>
        <v>196350</v>
      </c>
      <c r="S100" s="209">
        <f t="shared" si="12"/>
        <v>207900</v>
      </c>
      <c r="T100" s="117">
        <f t="shared" si="13"/>
        <v>138600</v>
      </c>
      <c r="U100" s="118">
        <f t="shared" si="14"/>
        <v>173250</v>
      </c>
      <c r="V100" s="119">
        <f t="shared" si="15"/>
        <v>184800</v>
      </c>
      <c r="W100" s="120">
        <f>X100*0.85</f>
        <v>196350</v>
      </c>
      <c r="X100" s="62">
        <f>X101*0.75</f>
        <v>231000</v>
      </c>
      <c r="Y100" s="14"/>
    </row>
    <row r="101" spans="1:25" ht="25.9" customHeight="1" x14ac:dyDescent="0.35">
      <c r="A101" s="43" t="s">
        <v>28</v>
      </c>
      <c r="B101" s="44" t="s">
        <v>82</v>
      </c>
      <c r="C101" s="47" t="s">
        <v>38</v>
      </c>
      <c r="D101" s="46" t="s">
        <v>31</v>
      </c>
      <c r="E101" s="47">
        <v>4</v>
      </c>
      <c r="F101" s="44" t="s">
        <v>32</v>
      </c>
      <c r="G101" s="48" t="s">
        <v>33</v>
      </c>
      <c r="H101" s="49" t="s">
        <v>63</v>
      </c>
      <c r="I101" s="50" t="s">
        <v>36</v>
      </c>
      <c r="J101" s="51" t="s">
        <v>36</v>
      </c>
      <c r="K101" s="52">
        <v>7</v>
      </c>
      <c r="L101" s="53" t="s">
        <v>37</v>
      </c>
      <c r="M101" s="54" t="s">
        <v>35</v>
      </c>
      <c r="N101" s="55">
        <f t="shared" si="8"/>
        <v>308000</v>
      </c>
      <c r="O101" s="56">
        <f t="shared" si="9"/>
        <v>308000</v>
      </c>
      <c r="P101" s="134">
        <f t="shared" si="10"/>
        <v>215600</v>
      </c>
      <c r="Q101" s="135">
        <f t="shared" si="11"/>
        <v>246400</v>
      </c>
      <c r="R101" s="210">
        <f>X101*0.85</f>
        <v>261800</v>
      </c>
      <c r="S101" s="209">
        <f t="shared" si="12"/>
        <v>277200</v>
      </c>
      <c r="T101" s="117">
        <f t="shared" si="13"/>
        <v>184800</v>
      </c>
      <c r="U101" s="118">
        <f t="shared" si="14"/>
        <v>231000</v>
      </c>
      <c r="V101" s="119">
        <f t="shared" si="15"/>
        <v>246400</v>
      </c>
      <c r="W101" s="120">
        <f>X101*0.85</f>
        <v>261800</v>
      </c>
      <c r="X101" s="62">
        <v>308000</v>
      </c>
      <c r="Y101" s="14"/>
    </row>
    <row r="102" spans="1:25" ht="25.9" customHeight="1" x14ac:dyDescent="0.25">
      <c r="A102" s="43" t="s">
        <v>83</v>
      </c>
      <c r="B102" s="211" t="s">
        <v>84</v>
      </c>
      <c r="C102" s="212" t="s">
        <v>30</v>
      </c>
      <c r="D102" s="213" t="s">
        <v>31</v>
      </c>
      <c r="E102" s="213" t="s">
        <v>85</v>
      </c>
      <c r="F102" s="213" t="s">
        <v>32</v>
      </c>
      <c r="G102" s="213" t="s">
        <v>33</v>
      </c>
      <c r="H102" s="49" t="s">
        <v>86</v>
      </c>
      <c r="I102" s="50" t="s">
        <v>36</v>
      </c>
      <c r="J102" s="51" t="s">
        <v>36</v>
      </c>
      <c r="K102" s="52">
        <v>9</v>
      </c>
      <c r="L102" s="214" t="s">
        <v>28</v>
      </c>
      <c r="M102" s="54" t="s">
        <v>35</v>
      </c>
      <c r="N102" s="55" t="str">
        <f t="shared" si="8"/>
        <v>Burslu</v>
      </c>
      <c r="O102" s="56" t="str">
        <f t="shared" si="9"/>
        <v>Burslu</v>
      </c>
      <c r="P102" s="346"/>
      <c r="Q102" s="347"/>
      <c r="R102" s="348"/>
      <c r="S102" s="209" t="s">
        <v>28</v>
      </c>
      <c r="T102" s="117" t="s">
        <v>28</v>
      </c>
      <c r="U102" s="118" t="s">
        <v>28</v>
      </c>
      <c r="V102" s="119" t="s">
        <v>28</v>
      </c>
      <c r="W102" s="114" t="s">
        <v>28</v>
      </c>
      <c r="X102" s="215" t="s">
        <v>30</v>
      </c>
      <c r="Y102" s="14"/>
    </row>
    <row r="103" spans="1:25" ht="25.9" customHeight="1" x14ac:dyDescent="0.25">
      <c r="A103" s="43" t="s">
        <v>83</v>
      </c>
      <c r="B103" s="211" t="s">
        <v>84</v>
      </c>
      <c r="C103" s="216">
        <v>0.25</v>
      </c>
      <c r="D103" s="213" t="s">
        <v>31</v>
      </c>
      <c r="E103" s="213" t="s">
        <v>85</v>
      </c>
      <c r="F103" s="213" t="s">
        <v>32</v>
      </c>
      <c r="G103" s="213" t="s">
        <v>33</v>
      </c>
      <c r="H103" s="49" t="s">
        <v>86</v>
      </c>
      <c r="I103" s="50" t="s">
        <v>36</v>
      </c>
      <c r="J103" s="51" t="s">
        <v>36</v>
      </c>
      <c r="K103" s="52">
        <v>45</v>
      </c>
      <c r="L103" s="214" t="s">
        <v>28</v>
      </c>
      <c r="M103" s="54" t="s">
        <v>35</v>
      </c>
      <c r="N103" s="55">
        <f t="shared" si="8"/>
        <v>225000</v>
      </c>
      <c r="O103" s="56">
        <f t="shared" si="9"/>
        <v>225000</v>
      </c>
      <c r="P103" s="340"/>
      <c r="Q103" s="341"/>
      <c r="R103" s="342"/>
      <c r="S103" s="209">
        <f t="shared" si="12"/>
        <v>202500</v>
      </c>
      <c r="T103" s="117">
        <f t="shared" si="13"/>
        <v>135000</v>
      </c>
      <c r="U103" s="118">
        <f t="shared" si="14"/>
        <v>168750</v>
      </c>
      <c r="V103" s="119">
        <f t="shared" si="15"/>
        <v>180000</v>
      </c>
      <c r="W103" s="120">
        <f>X103*0.85</f>
        <v>191250</v>
      </c>
      <c r="X103" s="62">
        <f>X104*0.75</f>
        <v>225000</v>
      </c>
      <c r="Y103" s="14"/>
    </row>
    <row r="104" spans="1:25" ht="25.9" customHeight="1" x14ac:dyDescent="0.25">
      <c r="A104" s="43" t="s">
        <v>83</v>
      </c>
      <c r="B104" s="211" t="s">
        <v>84</v>
      </c>
      <c r="C104" s="212" t="s">
        <v>38</v>
      </c>
      <c r="D104" s="213" t="s">
        <v>31</v>
      </c>
      <c r="E104" s="213" t="s">
        <v>85</v>
      </c>
      <c r="F104" s="213" t="s">
        <v>32</v>
      </c>
      <c r="G104" s="213" t="s">
        <v>33</v>
      </c>
      <c r="H104" s="49" t="s">
        <v>86</v>
      </c>
      <c r="I104" s="50" t="s">
        <v>36</v>
      </c>
      <c r="J104" s="51" t="s">
        <v>36</v>
      </c>
      <c r="K104" s="52">
        <v>6</v>
      </c>
      <c r="L104" s="214" t="s">
        <v>28</v>
      </c>
      <c r="M104" s="54" t="s">
        <v>35</v>
      </c>
      <c r="N104" s="55">
        <f t="shared" si="8"/>
        <v>300000</v>
      </c>
      <c r="O104" s="56">
        <f t="shared" si="9"/>
        <v>300000</v>
      </c>
      <c r="P104" s="340"/>
      <c r="Q104" s="341"/>
      <c r="R104" s="342"/>
      <c r="S104" s="209">
        <f t="shared" si="12"/>
        <v>270000</v>
      </c>
      <c r="T104" s="117">
        <f t="shared" si="13"/>
        <v>180000</v>
      </c>
      <c r="U104" s="118">
        <f t="shared" si="14"/>
        <v>225000</v>
      </c>
      <c r="V104" s="119">
        <f t="shared" si="15"/>
        <v>240000</v>
      </c>
      <c r="W104" s="120">
        <f>X104*0.85</f>
        <v>255000</v>
      </c>
      <c r="X104" s="217">
        <v>300000</v>
      </c>
      <c r="Y104" s="14"/>
    </row>
    <row r="105" spans="1:25" ht="25.9" customHeight="1" x14ac:dyDescent="0.25">
      <c r="A105" s="43" t="s">
        <v>28</v>
      </c>
      <c r="B105" s="213" t="s">
        <v>87</v>
      </c>
      <c r="C105" s="212" t="s">
        <v>30</v>
      </c>
      <c r="D105" s="213" t="s">
        <v>31</v>
      </c>
      <c r="E105" s="213" t="s">
        <v>85</v>
      </c>
      <c r="F105" s="213" t="s">
        <v>32</v>
      </c>
      <c r="G105" s="213" t="s">
        <v>33</v>
      </c>
      <c r="H105" s="49" t="s">
        <v>86</v>
      </c>
      <c r="I105" s="50" t="s">
        <v>36</v>
      </c>
      <c r="J105" s="51" t="s">
        <v>36</v>
      </c>
      <c r="K105" s="52">
        <v>9</v>
      </c>
      <c r="L105" s="214" t="s">
        <v>28</v>
      </c>
      <c r="M105" s="54" t="s">
        <v>35</v>
      </c>
      <c r="N105" s="55" t="str">
        <f t="shared" si="8"/>
        <v>Burslu</v>
      </c>
      <c r="O105" s="56" t="str">
        <f t="shared" si="9"/>
        <v>Burslu</v>
      </c>
      <c r="P105" s="340"/>
      <c r="Q105" s="341"/>
      <c r="R105" s="342"/>
      <c r="S105" s="209" t="s">
        <v>28</v>
      </c>
      <c r="T105" s="117" t="s">
        <v>28</v>
      </c>
      <c r="U105" s="118" t="s">
        <v>28</v>
      </c>
      <c r="V105" s="119" t="s">
        <v>28</v>
      </c>
      <c r="W105" s="114" t="s">
        <v>28</v>
      </c>
      <c r="X105" s="215" t="s">
        <v>30</v>
      </c>
      <c r="Y105" s="14"/>
    </row>
    <row r="106" spans="1:25" ht="25.9" customHeight="1" x14ac:dyDescent="0.25">
      <c r="A106" s="43" t="s">
        <v>28</v>
      </c>
      <c r="B106" s="213" t="s">
        <v>87</v>
      </c>
      <c r="C106" s="216">
        <v>0.25</v>
      </c>
      <c r="D106" s="213" t="s">
        <v>31</v>
      </c>
      <c r="E106" s="213" t="s">
        <v>85</v>
      </c>
      <c r="F106" s="213" t="s">
        <v>32</v>
      </c>
      <c r="G106" s="213" t="s">
        <v>33</v>
      </c>
      <c r="H106" s="49" t="s">
        <v>86</v>
      </c>
      <c r="I106" s="50" t="s">
        <v>36</v>
      </c>
      <c r="J106" s="51" t="s">
        <v>36</v>
      </c>
      <c r="K106" s="52">
        <v>45</v>
      </c>
      <c r="L106" s="214" t="s">
        <v>28</v>
      </c>
      <c r="M106" s="54" t="s">
        <v>35</v>
      </c>
      <c r="N106" s="55">
        <f t="shared" si="8"/>
        <v>225000</v>
      </c>
      <c r="O106" s="56">
        <f t="shared" si="9"/>
        <v>225000</v>
      </c>
      <c r="P106" s="340"/>
      <c r="Q106" s="341"/>
      <c r="R106" s="342"/>
      <c r="S106" s="209">
        <f t="shared" si="12"/>
        <v>202500</v>
      </c>
      <c r="T106" s="117">
        <f t="shared" si="13"/>
        <v>135000</v>
      </c>
      <c r="U106" s="118">
        <f t="shared" si="14"/>
        <v>168750</v>
      </c>
      <c r="V106" s="119">
        <f t="shared" si="15"/>
        <v>180000</v>
      </c>
      <c r="W106" s="120">
        <f>X106*0.85</f>
        <v>191250</v>
      </c>
      <c r="X106" s="62">
        <f>X107*0.75</f>
        <v>225000</v>
      </c>
      <c r="Y106" s="14"/>
    </row>
    <row r="107" spans="1:25" ht="25.9" customHeight="1" thickBot="1" x14ac:dyDescent="0.3">
      <c r="A107" s="76" t="s">
        <v>28</v>
      </c>
      <c r="B107" s="218" t="s">
        <v>87</v>
      </c>
      <c r="C107" s="219" t="s">
        <v>38</v>
      </c>
      <c r="D107" s="218" t="s">
        <v>31</v>
      </c>
      <c r="E107" s="218" t="s">
        <v>85</v>
      </c>
      <c r="F107" s="218" t="s">
        <v>32</v>
      </c>
      <c r="G107" s="218" t="s">
        <v>33</v>
      </c>
      <c r="H107" s="151" t="s">
        <v>86</v>
      </c>
      <c r="I107" s="82" t="s">
        <v>36</v>
      </c>
      <c r="J107" s="83" t="s">
        <v>36</v>
      </c>
      <c r="K107" s="152">
        <v>6</v>
      </c>
      <c r="L107" s="220" t="s">
        <v>28</v>
      </c>
      <c r="M107" s="86" t="s">
        <v>35</v>
      </c>
      <c r="N107" s="87">
        <f t="shared" si="8"/>
        <v>300000</v>
      </c>
      <c r="O107" s="88">
        <f t="shared" si="9"/>
        <v>300000</v>
      </c>
      <c r="P107" s="340"/>
      <c r="Q107" s="341"/>
      <c r="R107" s="342"/>
      <c r="S107" s="221">
        <f t="shared" si="12"/>
        <v>270000</v>
      </c>
      <c r="T107" s="155">
        <f t="shared" si="13"/>
        <v>180000</v>
      </c>
      <c r="U107" s="156">
        <f t="shared" si="14"/>
        <v>225000</v>
      </c>
      <c r="V107" s="157">
        <f t="shared" si="15"/>
        <v>240000</v>
      </c>
      <c r="W107" s="140">
        <f>X107*0.85</f>
        <v>255000</v>
      </c>
      <c r="X107" s="222">
        <v>300000</v>
      </c>
      <c r="Y107" s="14"/>
    </row>
    <row r="108" spans="1:25" ht="25.9" customHeight="1" x14ac:dyDescent="0.25">
      <c r="A108" s="95" t="s">
        <v>28</v>
      </c>
      <c r="B108" s="223" t="s">
        <v>88</v>
      </c>
      <c r="C108" s="224" t="s">
        <v>30</v>
      </c>
      <c r="D108" s="225" t="s">
        <v>31</v>
      </c>
      <c r="E108" s="225" t="s">
        <v>85</v>
      </c>
      <c r="F108" s="225" t="s">
        <v>32</v>
      </c>
      <c r="G108" s="225" t="s">
        <v>33</v>
      </c>
      <c r="H108" s="226" t="s">
        <v>86</v>
      </c>
      <c r="I108" s="227" t="s">
        <v>36</v>
      </c>
      <c r="J108" s="228" t="s">
        <v>36</v>
      </c>
      <c r="K108" s="229">
        <v>5</v>
      </c>
      <c r="L108" s="230" t="s">
        <v>28</v>
      </c>
      <c r="M108" s="231" t="s">
        <v>35</v>
      </c>
      <c r="N108" s="106" t="str">
        <f t="shared" si="8"/>
        <v>Burslu</v>
      </c>
      <c r="O108" s="107" t="str">
        <f t="shared" si="9"/>
        <v>Burslu</v>
      </c>
      <c r="P108" s="340"/>
      <c r="Q108" s="341"/>
      <c r="R108" s="342"/>
      <c r="S108" s="232" t="s">
        <v>28</v>
      </c>
      <c r="T108" s="111" t="s">
        <v>28</v>
      </c>
      <c r="U108" s="112" t="s">
        <v>28</v>
      </c>
      <c r="V108" s="113" t="s">
        <v>28</v>
      </c>
      <c r="W108" s="114" t="s">
        <v>28</v>
      </c>
      <c r="X108" s="233" t="s">
        <v>30</v>
      </c>
      <c r="Y108" s="14"/>
    </row>
    <row r="109" spans="1:25" ht="25.9" customHeight="1" x14ac:dyDescent="0.25">
      <c r="A109" s="43" t="s">
        <v>28</v>
      </c>
      <c r="B109" s="211" t="s">
        <v>88</v>
      </c>
      <c r="C109" s="216">
        <v>0.5</v>
      </c>
      <c r="D109" s="213" t="s">
        <v>31</v>
      </c>
      <c r="E109" s="213" t="s">
        <v>85</v>
      </c>
      <c r="F109" s="213" t="s">
        <v>32</v>
      </c>
      <c r="G109" s="213" t="s">
        <v>33</v>
      </c>
      <c r="H109" s="49" t="s">
        <v>86</v>
      </c>
      <c r="I109" s="50" t="s">
        <v>36</v>
      </c>
      <c r="J109" s="51" t="s">
        <v>36</v>
      </c>
      <c r="K109" s="52">
        <v>26</v>
      </c>
      <c r="L109" s="214" t="s">
        <v>28</v>
      </c>
      <c r="M109" s="234" t="s">
        <v>35</v>
      </c>
      <c r="N109" s="55">
        <f t="shared" si="8"/>
        <v>140000</v>
      </c>
      <c r="O109" s="56">
        <f t="shared" si="9"/>
        <v>140000</v>
      </c>
      <c r="P109" s="340"/>
      <c r="Q109" s="341"/>
      <c r="R109" s="342"/>
      <c r="S109" s="209">
        <f t="shared" si="12"/>
        <v>126000</v>
      </c>
      <c r="T109" s="117">
        <f t="shared" si="13"/>
        <v>84000</v>
      </c>
      <c r="U109" s="118">
        <f t="shared" si="14"/>
        <v>105000</v>
      </c>
      <c r="V109" s="119">
        <f t="shared" si="15"/>
        <v>112000</v>
      </c>
      <c r="W109" s="120">
        <f>X109*0.85</f>
        <v>119000</v>
      </c>
      <c r="X109" s="62">
        <f>X110*0.5</f>
        <v>140000</v>
      </c>
      <c r="Y109" s="14"/>
    </row>
    <row r="110" spans="1:25" ht="25.9" customHeight="1" x14ac:dyDescent="0.25">
      <c r="A110" s="43" t="s">
        <v>28</v>
      </c>
      <c r="B110" s="211" t="s">
        <v>88</v>
      </c>
      <c r="C110" s="212" t="s">
        <v>38</v>
      </c>
      <c r="D110" s="213" t="s">
        <v>31</v>
      </c>
      <c r="E110" s="213" t="s">
        <v>85</v>
      </c>
      <c r="F110" s="213" t="s">
        <v>32</v>
      </c>
      <c r="G110" s="213" t="s">
        <v>33</v>
      </c>
      <c r="H110" s="49" t="s">
        <v>86</v>
      </c>
      <c r="I110" s="50" t="s">
        <v>36</v>
      </c>
      <c r="J110" s="51" t="s">
        <v>36</v>
      </c>
      <c r="K110" s="52">
        <v>4</v>
      </c>
      <c r="L110" s="214" t="s">
        <v>28</v>
      </c>
      <c r="M110" s="234" t="s">
        <v>35</v>
      </c>
      <c r="N110" s="55">
        <f t="shared" si="8"/>
        <v>280000</v>
      </c>
      <c r="O110" s="56">
        <f t="shared" si="9"/>
        <v>280000</v>
      </c>
      <c r="P110" s="340"/>
      <c r="Q110" s="341"/>
      <c r="R110" s="342"/>
      <c r="S110" s="209">
        <f t="shared" si="12"/>
        <v>252000</v>
      </c>
      <c r="T110" s="117">
        <f t="shared" si="13"/>
        <v>168000</v>
      </c>
      <c r="U110" s="118">
        <f t="shared" si="14"/>
        <v>210000</v>
      </c>
      <c r="V110" s="119">
        <f t="shared" si="15"/>
        <v>224000</v>
      </c>
      <c r="W110" s="120">
        <f>X110*0.85</f>
        <v>238000</v>
      </c>
      <c r="X110" s="217">
        <v>280000</v>
      </c>
      <c r="Y110" s="14"/>
    </row>
    <row r="111" spans="1:25" ht="25.9" customHeight="1" x14ac:dyDescent="0.25">
      <c r="A111" s="43" t="s">
        <v>28</v>
      </c>
      <c r="B111" s="213" t="s">
        <v>89</v>
      </c>
      <c r="C111" s="212" t="s">
        <v>30</v>
      </c>
      <c r="D111" s="213" t="s">
        <v>31</v>
      </c>
      <c r="E111" s="213" t="s">
        <v>85</v>
      </c>
      <c r="F111" s="213" t="s">
        <v>32</v>
      </c>
      <c r="G111" s="213" t="s">
        <v>33</v>
      </c>
      <c r="H111" s="49" t="s">
        <v>86</v>
      </c>
      <c r="I111" s="50" t="s">
        <v>36</v>
      </c>
      <c r="J111" s="51" t="s">
        <v>36</v>
      </c>
      <c r="K111" s="52">
        <v>6</v>
      </c>
      <c r="L111" s="214" t="s">
        <v>28</v>
      </c>
      <c r="M111" s="234" t="s">
        <v>35</v>
      </c>
      <c r="N111" s="55" t="str">
        <f t="shared" si="8"/>
        <v>Burslu</v>
      </c>
      <c r="O111" s="56" t="str">
        <f t="shared" si="9"/>
        <v>Burslu</v>
      </c>
      <c r="P111" s="340"/>
      <c r="Q111" s="341"/>
      <c r="R111" s="342"/>
      <c r="S111" s="209" t="s">
        <v>28</v>
      </c>
      <c r="T111" s="117" t="s">
        <v>28</v>
      </c>
      <c r="U111" s="118" t="s">
        <v>28</v>
      </c>
      <c r="V111" s="119" t="s">
        <v>28</v>
      </c>
      <c r="W111" s="114" t="s">
        <v>28</v>
      </c>
      <c r="X111" s="215" t="s">
        <v>30</v>
      </c>
      <c r="Y111" s="14"/>
    </row>
    <row r="112" spans="1:25" ht="25.9" customHeight="1" x14ac:dyDescent="0.25">
      <c r="A112" s="43" t="s">
        <v>28</v>
      </c>
      <c r="B112" s="213" t="s">
        <v>89</v>
      </c>
      <c r="C112" s="216">
        <v>0.25</v>
      </c>
      <c r="D112" s="213" t="s">
        <v>31</v>
      </c>
      <c r="E112" s="213" t="s">
        <v>85</v>
      </c>
      <c r="F112" s="213" t="s">
        <v>32</v>
      </c>
      <c r="G112" s="213" t="s">
        <v>33</v>
      </c>
      <c r="H112" s="49" t="s">
        <v>86</v>
      </c>
      <c r="I112" s="50" t="s">
        <v>36</v>
      </c>
      <c r="J112" s="51" t="s">
        <v>36</v>
      </c>
      <c r="K112" s="52">
        <v>29</v>
      </c>
      <c r="L112" s="214" t="s">
        <v>28</v>
      </c>
      <c r="M112" s="234" t="s">
        <v>35</v>
      </c>
      <c r="N112" s="55">
        <f t="shared" si="8"/>
        <v>210000</v>
      </c>
      <c r="O112" s="56">
        <f t="shared" si="9"/>
        <v>210000</v>
      </c>
      <c r="P112" s="340"/>
      <c r="Q112" s="341"/>
      <c r="R112" s="342"/>
      <c r="S112" s="209">
        <f t="shared" si="12"/>
        <v>189000</v>
      </c>
      <c r="T112" s="117">
        <f t="shared" si="13"/>
        <v>126000</v>
      </c>
      <c r="U112" s="118">
        <f t="shared" si="14"/>
        <v>157500</v>
      </c>
      <c r="V112" s="119">
        <f t="shared" si="15"/>
        <v>168000</v>
      </c>
      <c r="W112" s="120">
        <f>X112*0.85</f>
        <v>178500</v>
      </c>
      <c r="X112" s="62">
        <f>X113*0.75</f>
        <v>210000</v>
      </c>
      <c r="Y112" s="14"/>
    </row>
    <row r="113" spans="1:25" ht="25.9" customHeight="1" x14ac:dyDescent="0.25">
      <c r="A113" s="43" t="s">
        <v>28</v>
      </c>
      <c r="B113" s="213" t="s">
        <v>89</v>
      </c>
      <c r="C113" s="212" t="s">
        <v>38</v>
      </c>
      <c r="D113" s="213" t="s">
        <v>31</v>
      </c>
      <c r="E113" s="213" t="s">
        <v>85</v>
      </c>
      <c r="F113" s="213" t="s">
        <v>32</v>
      </c>
      <c r="G113" s="213" t="s">
        <v>33</v>
      </c>
      <c r="H113" s="49" t="s">
        <v>86</v>
      </c>
      <c r="I113" s="50" t="s">
        <v>36</v>
      </c>
      <c r="J113" s="51" t="s">
        <v>36</v>
      </c>
      <c r="K113" s="52">
        <v>5</v>
      </c>
      <c r="L113" s="214" t="s">
        <v>28</v>
      </c>
      <c r="M113" s="234" t="s">
        <v>35</v>
      </c>
      <c r="N113" s="55">
        <f t="shared" si="8"/>
        <v>280000</v>
      </c>
      <c r="O113" s="56">
        <f t="shared" si="9"/>
        <v>280000</v>
      </c>
      <c r="P113" s="340"/>
      <c r="Q113" s="341"/>
      <c r="R113" s="342"/>
      <c r="S113" s="209">
        <f t="shared" si="12"/>
        <v>252000</v>
      </c>
      <c r="T113" s="117">
        <f t="shared" si="13"/>
        <v>168000</v>
      </c>
      <c r="U113" s="118">
        <f t="shared" si="14"/>
        <v>210000</v>
      </c>
      <c r="V113" s="119">
        <f t="shared" si="15"/>
        <v>224000</v>
      </c>
      <c r="W113" s="120">
        <f>X113*0.85</f>
        <v>238000</v>
      </c>
      <c r="X113" s="217">
        <v>280000</v>
      </c>
      <c r="Y113" s="14"/>
    </row>
    <row r="114" spans="1:25" ht="25.9" customHeight="1" x14ac:dyDescent="0.25">
      <c r="A114" s="43" t="s">
        <v>28</v>
      </c>
      <c r="B114" s="211" t="s">
        <v>90</v>
      </c>
      <c r="C114" s="212" t="s">
        <v>30</v>
      </c>
      <c r="D114" s="213" t="s">
        <v>31</v>
      </c>
      <c r="E114" s="213" t="s">
        <v>85</v>
      </c>
      <c r="F114" s="213" t="s">
        <v>32</v>
      </c>
      <c r="G114" s="213" t="s">
        <v>33</v>
      </c>
      <c r="H114" s="49" t="s">
        <v>86</v>
      </c>
      <c r="I114" s="50" t="s">
        <v>36</v>
      </c>
      <c r="J114" s="51" t="s">
        <v>36</v>
      </c>
      <c r="K114" s="52">
        <v>5</v>
      </c>
      <c r="L114" s="214" t="s">
        <v>28</v>
      </c>
      <c r="M114" s="234" t="s">
        <v>35</v>
      </c>
      <c r="N114" s="55" t="str">
        <f t="shared" si="8"/>
        <v>Burslu</v>
      </c>
      <c r="O114" s="56" t="str">
        <f t="shared" si="9"/>
        <v>Burslu</v>
      </c>
      <c r="P114" s="340"/>
      <c r="Q114" s="341"/>
      <c r="R114" s="342"/>
      <c r="S114" s="209" t="s">
        <v>28</v>
      </c>
      <c r="T114" s="117" t="s">
        <v>28</v>
      </c>
      <c r="U114" s="118" t="s">
        <v>28</v>
      </c>
      <c r="V114" s="119" t="s">
        <v>28</v>
      </c>
      <c r="W114" s="114" t="s">
        <v>28</v>
      </c>
      <c r="X114" s="215" t="s">
        <v>30</v>
      </c>
      <c r="Y114" s="14"/>
    </row>
    <row r="115" spans="1:25" ht="25.9" customHeight="1" x14ac:dyDescent="0.25">
      <c r="A115" s="43" t="s">
        <v>28</v>
      </c>
      <c r="B115" s="211" t="s">
        <v>90</v>
      </c>
      <c r="C115" s="216">
        <v>0.5</v>
      </c>
      <c r="D115" s="213" t="s">
        <v>31</v>
      </c>
      <c r="E115" s="213" t="s">
        <v>85</v>
      </c>
      <c r="F115" s="213" t="s">
        <v>32</v>
      </c>
      <c r="G115" s="213" t="s">
        <v>33</v>
      </c>
      <c r="H115" s="49" t="s">
        <v>86</v>
      </c>
      <c r="I115" s="50" t="s">
        <v>36</v>
      </c>
      <c r="J115" s="51" t="s">
        <v>36</v>
      </c>
      <c r="K115" s="52">
        <v>26</v>
      </c>
      <c r="L115" s="214" t="s">
        <v>28</v>
      </c>
      <c r="M115" s="234" t="s">
        <v>35</v>
      </c>
      <c r="N115" s="55">
        <f t="shared" si="8"/>
        <v>140000</v>
      </c>
      <c r="O115" s="56">
        <f t="shared" si="9"/>
        <v>140000</v>
      </c>
      <c r="P115" s="340"/>
      <c r="Q115" s="341"/>
      <c r="R115" s="342"/>
      <c r="S115" s="209">
        <f t="shared" si="12"/>
        <v>126000</v>
      </c>
      <c r="T115" s="117">
        <f t="shared" si="13"/>
        <v>84000</v>
      </c>
      <c r="U115" s="118">
        <f t="shared" si="14"/>
        <v>105000</v>
      </c>
      <c r="V115" s="119">
        <f t="shared" si="15"/>
        <v>112000</v>
      </c>
      <c r="W115" s="120">
        <f>X115*0.85</f>
        <v>119000</v>
      </c>
      <c r="X115" s="62">
        <f>X116*0.5</f>
        <v>140000</v>
      </c>
      <c r="Y115" s="14"/>
    </row>
    <row r="116" spans="1:25" ht="25.9" customHeight="1" thickBot="1" x14ac:dyDescent="0.3">
      <c r="A116" s="121" t="s">
        <v>28</v>
      </c>
      <c r="B116" s="235" t="s">
        <v>90</v>
      </c>
      <c r="C116" s="236" t="s">
        <v>38</v>
      </c>
      <c r="D116" s="237" t="s">
        <v>31</v>
      </c>
      <c r="E116" s="237" t="s">
        <v>85</v>
      </c>
      <c r="F116" s="237" t="s">
        <v>32</v>
      </c>
      <c r="G116" s="237" t="s">
        <v>33</v>
      </c>
      <c r="H116" s="238" t="s">
        <v>86</v>
      </c>
      <c r="I116" s="127" t="s">
        <v>36</v>
      </c>
      <c r="J116" s="128" t="s">
        <v>36</v>
      </c>
      <c r="K116" s="239">
        <v>4</v>
      </c>
      <c r="L116" s="240" t="s">
        <v>28</v>
      </c>
      <c r="M116" s="241" t="s">
        <v>35</v>
      </c>
      <c r="N116" s="132">
        <f t="shared" si="8"/>
        <v>280000</v>
      </c>
      <c r="O116" s="133">
        <f t="shared" si="9"/>
        <v>280000</v>
      </c>
      <c r="P116" s="343"/>
      <c r="Q116" s="344"/>
      <c r="R116" s="345"/>
      <c r="S116" s="242">
        <f t="shared" si="12"/>
        <v>252000</v>
      </c>
      <c r="T116" s="137">
        <f t="shared" si="13"/>
        <v>168000</v>
      </c>
      <c r="U116" s="138">
        <f t="shared" si="14"/>
        <v>210000</v>
      </c>
      <c r="V116" s="139">
        <f t="shared" si="15"/>
        <v>224000</v>
      </c>
      <c r="W116" s="140">
        <f>X116*0.85</f>
        <v>238000</v>
      </c>
      <c r="X116" s="243">
        <v>280000</v>
      </c>
      <c r="Y116" s="14"/>
    </row>
    <row r="117" spans="1:25" ht="25.9" customHeight="1" x14ac:dyDescent="0.25">
      <c r="A117" s="24" t="s">
        <v>91</v>
      </c>
      <c r="B117" s="244" t="s">
        <v>92</v>
      </c>
      <c r="C117" s="245" t="s">
        <v>30</v>
      </c>
      <c r="D117" s="246" t="s">
        <v>31</v>
      </c>
      <c r="E117" s="246" t="s">
        <v>85</v>
      </c>
      <c r="F117" s="246" t="s">
        <v>32</v>
      </c>
      <c r="G117" s="246" t="s">
        <v>33</v>
      </c>
      <c r="H117" s="29" t="s">
        <v>86</v>
      </c>
      <c r="I117" s="30" t="s">
        <v>36</v>
      </c>
      <c r="J117" s="31" t="s">
        <v>36</v>
      </c>
      <c r="K117" s="32">
        <v>11</v>
      </c>
      <c r="L117" s="247" t="s">
        <v>28</v>
      </c>
      <c r="M117" s="248" t="s">
        <v>35</v>
      </c>
      <c r="N117" s="35" t="str">
        <f t="shared" si="8"/>
        <v>Burslu</v>
      </c>
      <c r="O117" s="36" t="str">
        <f t="shared" si="9"/>
        <v>Burslu</v>
      </c>
      <c r="P117" s="108" t="s">
        <v>28</v>
      </c>
      <c r="Q117" s="109" t="s">
        <v>28</v>
      </c>
      <c r="R117" s="109" t="s">
        <v>28</v>
      </c>
      <c r="S117" s="142" t="s">
        <v>28</v>
      </c>
      <c r="T117" s="143" t="s">
        <v>28</v>
      </c>
      <c r="U117" s="144" t="s">
        <v>28</v>
      </c>
      <c r="V117" s="145" t="s">
        <v>28</v>
      </c>
      <c r="W117" s="114" t="s">
        <v>28</v>
      </c>
      <c r="X117" s="249" t="s">
        <v>30</v>
      </c>
      <c r="Y117" s="14"/>
    </row>
    <row r="118" spans="1:25" ht="25.9" customHeight="1" x14ac:dyDescent="0.25">
      <c r="A118" s="43" t="s">
        <v>91</v>
      </c>
      <c r="B118" s="211" t="s">
        <v>92</v>
      </c>
      <c r="C118" s="216">
        <v>0.25</v>
      </c>
      <c r="D118" s="213" t="s">
        <v>31</v>
      </c>
      <c r="E118" s="213" t="s">
        <v>85</v>
      </c>
      <c r="F118" s="213" t="s">
        <v>32</v>
      </c>
      <c r="G118" s="213" t="s">
        <v>33</v>
      </c>
      <c r="H118" s="49" t="s">
        <v>86</v>
      </c>
      <c r="I118" s="50" t="s">
        <v>36</v>
      </c>
      <c r="J118" s="51" t="s">
        <v>36</v>
      </c>
      <c r="K118" s="52">
        <v>50</v>
      </c>
      <c r="L118" s="214" t="s">
        <v>28</v>
      </c>
      <c r="M118" s="234" t="s">
        <v>35</v>
      </c>
      <c r="N118" s="55">
        <f t="shared" si="8"/>
        <v>231000</v>
      </c>
      <c r="O118" s="56">
        <f t="shared" si="9"/>
        <v>231000</v>
      </c>
      <c r="P118" s="57">
        <f t="shared" si="10"/>
        <v>161700</v>
      </c>
      <c r="Q118" s="58">
        <f t="shared" si="11"/>
        <v>184800</v>
      </c>
      <c r="R118" s="59">
        <f>X118*0.85</f>
        <v>196350</v>
      </c>
      <c r="S118" s="116">
        <f t="shared" si="12"/>
        <v>207900</v>
      </c>
      <c r="T118" s="117">
        <f t="shared" si="13"/>
        <v>138600</v>
      </c>
      <c r="U118" s="118">
        <f t="shared" si="14"/>
        <v>173250</v>
      </c>
      <c r="V118" s="119">
        <f t="shared" si="15"/>
        <v>184800</v>
      </c>
      <c r="W118" s="120">
        <f>X118*0.85</f>
        <v>196350</v>
      </c>
      <c r="X118" s="62">
        <f>X119*0.75</f>
        <v>231000</v>
      </c>
      <c r="Y118" s="14"/>
    </row>
    <row r="119" spans="1:25" ht="25.9" customHeight="1" x14ac:dyDescent="0.25">
      <c r="A119" s="43" t="s">
        <v>91</v>
      </c>
      <c r="B119" s="211" t="s">
        <v>92</v>
      </c>
      <c r="C119" s="212" t="s">
        <v>38</v>
      </c>
      <c r="D119" s="213" t="s">
        <v>31</v>
      </c>
      <c r="E119" s="213" t="s">
        <v>85</v>
      </c>
      <c r="F119" s="213" t="s">
        <v>32</v>
      </c>
      <c r="G119" s="213" t="s">
        <v>33</v>
      </c>
      <c r="H119" s="49" t="s">
        <v>86</v>
      </c>
      <c r="I119" s="50" t="s">
        <v>36</v>
      </c>
      <c r="J119" s="51" t="s">
        <v>36</v>
      </c>
      <c r="K119" s="52">
        <v>9</v>
      </c>
      <c r="L119" s="214" t="s">
        <v>28</v>
      </c>
      <c r="M119" s="234" t="s">
        <v>35</v>
      </c>
      <c r="N119" s="55">
        <f t="shared" si="8"/>
        <v>308000</v>
      </c>
      <c r="O119" s="56">
        <f t="shared" si="9"/>
        <v>308000</v>
      </c>
      <c r="P119" s="57">
        <f t="shared" si="10"/>
        <v>215600</v>
      </c>
      <c r="Q119" s="58">
        <f t="shared" si="11"/>
        <v>246400</v>
      </c>
      <c r="R119" s="59">
        <f>X119*0.85</f>
        <v>261800</v>
      </c>
      <c r="S119" s="116">
        <f t="shared" si="12"/>
        <v>277200</v>
      </c>
      <c r="T119" s="117">
        <f t="shared" si="13"/>
        <v>184800</v>
      </c>
      <c r="U119" s="118">
        <f t="shared" si="14"/>
        <v>231000</v>
      </c>
      <c r="V119" s="119">
        <f t="shared" si="15"/>
        <v>246400</v>
      </c>
      <c r="W119" s="120">
        <f>X119*0.85</f>
        <v>261800</v>
      </c>
      <c r="X119" s="217">
        <v>308000</v>
      </c>
      <c r="Y119" s="14"/>
    </row>
    <row r="120" spans="1:25" ht="25.9" customHeight="1" x14ac:dyDescent="0.25">
      <c r="A120" s="43" t="s">
        <v>91</v>
      </c>
      <c r="B120" s="213" t="s">
        <v>93</v>
      </c>
      <c r="C120" s="212" t="s">
        <v>30</v>
      </c>
      <c r="D120" s="213" t="s">
        <v>31</v>
      </c>
      <c r="E120" s="213" t="s">
        <v>85</v>
      </c>
      <c r="F120" s="213" t="s">
        <v>32</v>
      </c>
      <c r="G120" s="213" t="s">
        <v>33</v>
      </c>
      <c r="H120" s="49" t="s">
        <v>86</v>
      </c>
      <c r="I120" s="50" t="s">
        <v>36</v>
      </c>
      <c r="J120" s="51" t="s">
        <v>36</v>
      </c>
      <c r="K120" s="52">
        <v>5</v>
      </c>
      <c r="L120" s="214" t="s">
        <v>28</v>
      </c>
      <c r="M120" s="234" t="s">
        <v>94</v>
      </c>
      <c r="N120" s="55" t="str">
        <f t="shared" si="8"/>
        <v>Burslu</v>
      </c>
      <c r="O120" s="56" t="str">
        <f t="shared" si="9"/>
        <v>Burslu</v>
      </c>
      <c r="P120" s="57" t="s">
        <v>28</v>
      </c>
      <c r="Q120" s="58" t="s">
        <v>28</v>
      </c>
      <c r="R120" s="58" t="s">
        <v>28</v>
      </c>
      <c r="S120" s="116" t="s">
        <v>28</v>
      </c>
      <c r="T120" s="117" t="s">
        <v>28</v>
      </c>
      <c r="U120" s="118" t="s">
        <v>28</v>
      </c>
      <c r="V120" s="119" t="s">
        <v>28</v>
      </c>
      <c r="W120" s="114" t="s">
        <v>28</v>
      </c>
      <c r="X120" s="215" t="s">
        <v>30</v>
      </c>
      <c r="Y120" s="14"/>
    </row>
    <row r="121" spans="1:25" ht="25.9" customHeight="1" x14ac:dyDescent="0.25">
      <c r="A121" s="43" t="s">
        <v>91</v>
      </c>
      <c r="B121" s="213" t="s">
        <v>93</v>
      </c>
      <c r="C121" s="216">
        <v>0.25</v>
      </c>
      <c r="D121" s="213" t="s">
        <v>31</v>
      </c>
      <c r="E121" s="213" t="s">
        <v>85</v>
      </c>
      <c r="F121" s="213" t="s">
        <v>32</v>
      </c>
      <c r="G121" s="213" t="s">
        <v>33</v>
      </c>
      <c r="H121" s="49" t="s">
        <v>86</v>
      </c>
      <c r="I121" s="50" t="s">
        <v>36</v>
      </c>
      <c r="J121" s="51" t="s">
        <v>36</v>
      </c>
      <c r="K121" s="52">
        <v>23</v>
      </c>
      <c r="L121" s="214" t="s">
        <v>28</v>
      </c>
      <c r="M121" s="234" t="s">
        <v>94</v>
      </c>
      <c r="N121" s="55">
        <f t="shared" si="8"/>
        <v>231000</v>
      </c>
      <c r="O121" s="56">
        <f t="shared" si="9"/>
        <v>231000</v>
      </c>
      <c r="P121" s="57">
        <f t="shared" si="10"/>
        <v>161700</v>
      </c>
      <c r="Q121" s="58">
        <f t="shared" si="11"/>
        <v>184800</v>
      </c>
      <c r="R121" s="59">
        <f>X121*0.85</f>
        <v>196350</v>
      </c>
      <c r="S121" s="116">
        <f t="shared" si="12"/>
        <v>207900</v>
      </c>
      <c r="T121" s="117">
        <f t="shared" si="13"/>
        <v>138600</v>
      </c>
      <c r="U121" s="118">
        <f t="shared" si="14"/>
        <v>173250</v>
      </c>
      <c r="V121" s="119">
        <f t="shared" si="15"/>
        <v>184800</v>
      </c>
      <c r="W121" s="120">
        <f>X121*0.85</f>
        <v>196350</v>
      </c>
      <c r="X121" s="62">
        <f>X122*0.75</f>
        <v>231000</v>
      </c>
      <c r="Y121" s="14"/>
    </row>
    <row r="122" spans="1:25" ht="25.9" customHeight="1" x14ac:dyDescent="0.25">
      <c r="A122" s="43" t="s">
        <v>91</v>
      </c>
      <c r="B122" s="213" t="s">
        <v>93</v>
      </c>
      <c r="C122" s="212" t="s">
        <v>38</v>
      </c>
      <c r="D122" s="213" t="s">
        <v>31</v>
      </c>
      <c r="E122" s="213" t="s">
        <v>85</v>
      </c>
      <c r="F122" s="213" t="s">
        <v>32</v>
      </c>
      <c r="G122" s="213" t="s">
        <v>33</v>
      </c>
      <c r="H122" s="49" t="s">
        <v>86</v>
      </c>
      <c r="I122" s="50" t="s">
        <v>36</v>
      </c>
      <c r="J122" s="51" t="s">
        <v>36</v>
      </c>
      <c r="K122" s="52">
        <v>2</v>
      </c>
      <c r="L122" s="214" t="s">
        <v>28</v>
      </c>
      <c r="M122" s="234" t="s">
        <v>94</v>
      </c>
      <c r="N122" s="55">
        <f t="shared" si="8"/>
        <v>308000</v>
      </c>
      <c r="O122" s="56">
        <f t="shared" si="9"/>
        <v>308000</v>
      </c>
      <c r="P122" s="57">
        <f t="shared" si="10"/>
        <v>215600</v>
      </c>
      <c r="Q122" s="58">
        <f t="shared" si="11"/>
        <v>246400</v>
      </c>
      <c r="R122" s="59">
        <f>X122*0.85</f>
        <v>261800</v>
      </c>
      <c r="S122" s="116">
        <f t="shared" si="12"/>
        <v>277200</v>
      </c>
      <c r="T122" s="117">
        <f t="shared" si="13"/>
        <v>184800</v>
      </c>
      <c r="U122" s="118">
        <f t="shared" si="14"/>
        <v>231000</v>
      </c>
      <c r="V122" s="119">
        <f t="shared" si="15"/>
        <v>246400</v>
      </c>
      <c r="W122" s="120">
        <f>X122*0.85</f>
        <v>261800</v>
      </c>
      <c r="X122" s="217">
        <v>308000</v>
      </c>
      <c r="Y122" s="14"/>
    </row>
    <row r="123" spans="1:25" ht="25.9" customHeight="1" x14ac:dyDescent="0.25">
      <c r="A123" s="43" t="s">
        <v>91</v>
      </c>
      <c r="B123" s="211" t="s">
        <v>95</v>
      </c>
      <c r="C123" s="212" t="s">
        <v>30</v>
      </c>
      <c r="D123" s="213" t="s">
        <v>31</v>
      </c>
      <c r="E123" s="213" t="s">
        <v>85</v>
      </c>
      <c r="F123" s="213" t="s">
        <v>32</v>
      </c>
      <c r="G123" s="213" t="s">
        <v>33</v>
      </c>
      <c r="H123" s="49" t="s">
        <v>86</v>
      </c>
      <c r="I123" s="50" t="s">
        <v>36</v>
      </c>
      <c r="J123" s="51" t="s">
        <v>36</v>
      </c>
      <c r="K123" s="52">
        <v>9</v>
      </c>
      <c r="L123" s="214" t="s">
        <v>28</v>
      </c>
      <c r="M123" s="234" t="s">
        <v>35</v>
      </c>
      <c r="N123" s="55" t="str">
        <f t="shared" si="8"/>
        <v>Burslu</v>
      </c>
      <c r="O123" s="56" t="str">
        <f t="shared" si="9"/>
        <v>Burslu</v>
      </c>
      <c r="P123" s="57" t="s">
        <v>28</v>
      </c>
      <c r="Q123" s="58" t="s">
        <v>28</v>
      </c>
      <c r="R123" s="58" t="s">
        <v>28</v>
      </c>
      <c r="S123" s="116" t="s">
        <v>28</v>
      </c>
      <c r="T123" s="117" t="s">
        <v>28</v>
      </c>
      <c r="U123" s="118" t="s">
        <v>28</v>
      </c>
      <c r="V123" s="119" t="s">
        <v>28</v>
      </c>
      <c r="W123" s="114" t="s">
        <v>28</v>
      </c>
      <c r="X123" s="215" t="s">
        <v>30</v>
      </c>
      <c r="Y123" s="14"/>
    </row>
    <row r="124" spans="1:25" ht="25.9" customHeight="1" x14ac:dyDescent="0.25">
      <c r="A124" s="43" t="s">
        <v>91</v>
      </c>
      <c r="B124" s="211" t="s">
        <v>95</v>
      </c>
      <c r="C124" s="216">
        <v>0.25</v>
      </c>
      <c r="D124" s="213" t="s">
        <v>31</v>
      </c>
      <c r="E124" s="213" t="s">
        <v>85</v>
      </c>
      <c r="F124" s="213" t="s">
        <v>32</v>
      </c>
      <c r="G124" s="213" t="s">
        <v>33</v>
      </c>
      <c r="H124" s="49" t="s">
        <v>86</v>
      </c>
      <c r="I124" s="50" t="s">
        <v>36</v>
      </c>
      <c r="J124" s="51" t="s">
        <v>36</v>
      </c>
      <c r="K124" s="52">
        <v>45</v>
      </c>
      <c r="L124" s="214" t="s">
        <v>28</v>
      </c>
      <c r="M124" s="234" t="s">
        <v>35</v>
      </c>
      <c r="N124" s="55">
        <f t="shared" si="8"/>
        <v>231000</v>
      </c>
      <c r="O124" s="56">
        <f t="shared" si="9"/>
        <v>231000</v>
      </c>
      <c r="P124" s="57">
        <f t="shared" si="10"/>
        <v>161700</v>
      </c>
      <c r="Q124" s="58">
        <f t="shared" si="11"/>
        <v>184800</v>
      </c>
      <c r="R124" s="59">
        <f>X124*0.85</f>
        <v>196350</v>
      </c>
      <c r="S124" s="116">
        <f t="shared" si="12"/>
        <v>207900</v>
      </c>
      <c r="T124" s="117">
        <f t="shared" si="13"/>
        <v>138600</v>
      </c>
      <c r="U124" s="118">
        <f t="shared" si="14"/>
        <v>173250</v>
      </c>
      <c r="V124" s="119">
        <f t="shared" si="15"/>
        <v>184800</v>
      </c>
      <c r="W124" s="120">
        <f>X124*0.85</f>
        <v>196350</v>
      </c>
      <c r="X124" s="62">
        <f>X125*0.75</f>
        <v>231000</v>
      </c>
      <c r="Y124" s="14"/>
    </row>
    <row r="125" spans="1:25" ht="25.9" customHeight="1" x14ac:dyDescent="0.25">
      <c r="A125" s="43" t="s">
        <v>91</v>
      </c>
      <c r="B125" s="211" t="s">
        <v>95</v>
      </c>
      <c r="C125" s="212" t="s">
        <v>38</v>
      </c>
      <c r="D125" s="213" t="s">
        <v>31</v>
      </c>
      <c r="E125" s="213" t="s">
        <v>85</v>
      </c>
      <c r="F125" s="213" t="s">
        <v>32</v>
      </c>
      <c r="G125" s="213" t="s">
        <v>33</v>
      </c>
      <c r="H125" s="49" t="s">
        <v>86</v>
      </c>
      <c r="I125" s="50" t="s">
        <v>36</v>
      </c>
      <c r="J125" s="51" t="s">
        <v>36</v>
      </c>
      <c r="K125" s="52">
        <v>6</v>
      </c>
      <c r="L125" s="214" t="s">
        <v>28</v>
      </c>
      <c r="M125" s="234" t="s">
        <v>35</v>
      </c>
      <c r="N125" s="55">
        <f t="shared" si="8"/>
        <v>308000</v>
      </c>
      <c r="O125" s="56">
        <f t="shared" si="9"/>
        <v>308000</v>
      </c>
      <c r="P125" s="57">
        <f t="shared" si="10"/>
        <v>215600</v>
      </c>
      <c r="Q125" s="58">
        <f t="shared" si="11"/>
        <v>246400</v>
      </c>
      <c r="R125" s="59">
        <f>X125*0.85</f>
        <v>261800</v>
      </c>
      <c r="S125" s="116">
        <f t="shared" si="12"/>
        <v>277200</v>
      </c>
      <c r="T125" s="117">
        <f t="shared" si="13"/>
        <v>184800</v>
      </c>
      <c r="U125" s="118">
        <f t="shared" si="14"/>
        <v>231000</v>
      </c>
      <c r="V125" s="119">
        <f t="shared" si="15"/>
        <v>246400</v>
      </c>
      <c r="W125" s="120">
        <f>X125*0.85</f>
        <v>261800</v>
      </c>
      <c r="X125" s="217">
        <v>308000</v>
      </c>
      <c r="Y125" s="14"/>
    </row>
    <row r="126" spans="1:25" ht="25.9" customHeight="1" x14ac:dyDescent="0.25">
      <c r="A126" s="43" t="s">
        <v>91</v>
      </c>
      <c r="B126" s="213" t="s">
        <v>96</v>
      </c>
      <c r="C126" s="212" t="s">
        <v>30</v>
      </c>
      <c r="D126" s="213" t="s">
        <v>31</v>
      </c>
      <c r="E126" s="213" t="s">
        <v>85</v>
      </c>
      <c r="F126" s="213" t="s">
        <v>32</v>
      </c>
      <c r="G126" s="213" t="s">
        <v>33</v>
      </c>
      <c r="H126" s="49" t="s">
        <v>86</v>
      </c>
      <c r="I126" s="50" t="s">
        <v>36</v>
      </c>
      <c r="J126" s="51" t="s">
        <v>36</v>
      </c>
      <c r="K126" s="52">
        <v>11</v>
      </c>
      <c r="L126" s="214" t="s">
        <v>28</v>
      </c>
      <c r="M126" s="234" t="s">
        <v>35</v>
      </c>
      <c r="N126" s="55" t="str">
        <f t="shared" si="8"/>
        <v>Burslu</v>
      </c>
      <c r="O126" s="56" t="str">
        <f t="shared" si="9"/>
        <v>Burslu</v>
      </c>
      <c r="P126" s="57" t="s">
        <v>28</v>
      </c>
      <c r="Q126" s="58" t="s">
        <v>28</v>
      </c>
      <c r="R126" s="58" t="s">
        <v>28</v>
      </c>
      <c r="S126" s="116" t="s">
        <v>28</v>
      </c>
      <c r="T126" s="117" t="s">
        <v>28</v>
      </c>
      <c r="U126" s="118" t="s">
        <v>28</v>
      </c>
      <c r="V126" s="119" t="s">
        <v>28</v>
      </c>
      <c r="W126" s="114" t="s">
        <v>28</v>
      </c>
      <c r="X126" s="215" t="s">
        <v>30</v>
      </c>
      <c r="Y126" s="14"/>
    </row>
    <row r="127" spans="1:25" ht="25.9" customHeight="1" x14ac:dyDescent="0.25">
      <c r="A127" s="43" t="s">
        <v>91</v>
      </c>
      <c r="B127" s="213" t="s">
        <v>96</v>
      </c>
      <c r="C127" s="216">
        <v>0.25</v>
      </c>
      <c r="D127" s="213" t="s">
        <v>31</v>
      </c>
      <c r="E127" s="213" t="s">
        <v>85</v>
      </c>
      <c r="F127" s="213" t="s">
        <v>32</v>
      </c>
      <c r="G127" s="213" t="s">
        <v>33</v>
      </c>
      <c r="H127" s="49" t="s">
        <v>86</v>
      </c>
      <c r="I127" s="50" t="s">
        <v>36</v>
      </c>
      <c r="J127" s="51" t="s">
        <v>36</v>
      </c>
      <c r="K127" s="52">
        <v>52</v>
      </c>
      <c r="L127" s="214" t="s">
        <v>28</v>
      </c>
      <c r="M127" s="234" t="s">
        <v>35</v>
      </c>
      <c r="N127" s="55">
        <f t="shared" si="8"/>
        <v>231000</v>
      </c>
      <c r="O127" s="56">
        <f t="shared" si="9"/>
        <v>231000</v>
      </c>
      <c r="P127" s="57">
        <f t="shared" si="10"/>
        <v>161700</v>
      </c>
      <c r="Q127" s="58">
        <f t="shared" si="11"/>
        <v>184800</v>
      </c>
      <c r="R127" s="59">
        <f>X127*0.85</f>
        <v>196350</v>
      </c>
      <c r="S127" s="116">
        <f t="shared" si="12"/>
        <v>207900</v>
      </c>
      <c r="T127" s="117">
        <f t="shared" si="13"/>
        <v>138600</v>
      </c>
      <c r="U127" s="118">
        <f t="shared" si="14"/>
        <v>173250</v>
      </c>
      <c r="V127" s="119">
        <f t="shared" si="15"/>
        <v>184800</v>
      </c>
      <c r="W127" s="120">
        <f>X127*0.85</f>
        <v>196350</v>
      </c>
      <c r="X127" s="62">
        <f>X128*0.75</f>
        <v>231000</v>
      </c>
      <c r="Y127" s="14"/>
    </row>
    <row r="128" spans="1:25" ht="25.9" customHeight="1" x14ac:dyDescent="0.25">
      <c r="A128" s="43" t="s">
        <v>91</v>
      </c>
      <c r="B128" s="213" t="s">
        <v>96</v>
      </c>
      <c r="C128" s="212" t="s">
        <v>38</v>
      </c>
      <c r="D128" s="213" t="s">
        <v>31</v>
      </c>
      <c r="E128" s="213" t="s">
        <v>85</v>
      </c>
      <c r="F128" s="213" t="s">
        <v>32</v>
      </c>
      <c r="G128" s="213" t="s">
        <v>33</v>
      </c>
      <c r="H128" s="49" t="s">
        <v>86</v>
      </c>
      <c r="I128" s="50" t="s">
        <v>36</v>
      </c>
      <c r="J128" s="51" t="s">
        <v>36</v>
      </c>
      <c r="K128" s="52">
        <v>7</v>
      </c>
      <c r="L128" s="214" t="s">
        <v>28</v>
      </c>
      <c r="M128" s="234" t="s">
        <v>35</v>
      </c>
      <c r="N128" s="55">
        <f t="shared" si="8"/>
        <v>308000</v>
      </c>
      <c r="O128" s="56">
        <f t="shared" si="9"/>
        <v>308000</v>
      </c>
      <c r="P128" s="57">
        <f t="shared" si="10"/>
        <v>215600</v>
      </c>
      <c r="Q128" s="58">
        <f t="shared" si="11"/>
        <v>246400</v>
      </c>
      <c r="R128" s="59">
        <f>X128*0.85</f>
        <v>261800</v>
      </c>
      <c r="S128" s="116">
        <f t="shared" si="12"/>
        <v>277200</v>
      </c>
      <c r="T128" s="117">
        <f t="shared" si="13"/>
        <v>184800</v>
      </c>
      <c r="U128" s="118">
        <f t="shared" si="14"/>
        <v>231000</v>
      </c>
      <c r="V128" s="119">
        <f t="shared" si="15"/>
        <v>246400</v>
      </c>
      <c r="W128" s="120">
        <f>X128*0.85</f>
        <v>261800</v>
      </c>
      <c r="X128" s="217">
        <v>308000</v>
      </c>
      <c r="Y128" s="14"/>
    </row>
    <row r="129" spans="1:25" ht="25.9" customHeight="1" x14ac:dyDescent="0.25">
      <c r="A129" s="159" t="s">
        <v>91</v>
      </c>
      <c r="B129" s="250" t="s">
        <v>96</v>
      </c>
      <c r="C129" s="251" t="s">
        <v>30</v>
      </c>
      <c r="D129" s="252" t="s">
        <v>31</v>
      </c>
      <c r="E129" s="252" t="s">
        <v>85</v>
      </c>
      <c r="F129" s="252" t="s">
        <v>42</v>
      </c>
      <c r="G129" s="252" t="s">
        <v>40</v>
      </c>
      <c r="H129" s="67" t="s">
        <v>86</v>
      </c>
      <c r="I129" s="68" t="s">
        <v>36</v>
      </c>
      <c r="J129" s="69" t="s">
        <v>36</v>
      </c>
      <c r="K129" s="70">
        <v>8</v>
      </c>
      <c r="L129" s="253" t="s">
        <v>28</v>
      </c>
      <c r="M129" s="254" t="s">
        <v>35</v>
      </c>
      <c r="N129" s="162" t="str">
        <f t="shared" si="8"/>
        <v>Burslu</v>
      </c>
      <c r="O129" s="163" t="str">
        <f t="shared" si="9"/>
        <v>Burslu</v>
      </c>
      <c r="P129" s="164" t="s">
        <v>28</v>
      </c>
      <c r="Q129" s="165" t="s">
        <v>28</v>
      </c>
      <c r="R129" s="165" t="s">
        <v>28</v>
      </c>
      <c r="S129" s="166" t="s">
        <v>28</v>
      </c>
      <c r="T129" s="167" t="s">
        <v>28</v>
      </c>
      <c r="U129" s="168" t="s">
        <v>28</v>
      </c>
      <c r="V129" s="169" t="s">
        <v>28</v>
      </c>
      <c r="W129" s="170" t="s">
        <v>28</v>
      </c>
      <c r="X129" s="255" t="s">
        <v>30</v>
      </c>
      <c r="Y129" s="14"/>
    </row>
    <row r="130" spans="1:25" ht="25.9" customHeight="1" x14ac:dyDescent="0.25">
      <c r="A130" s="159" t="s">
        <v>91</v>
      </c>
      <c r="B130" s="250" t="s">
        <v>96</v>
      </c>
      <c r="C130" s="256">
        <v>0.25</v>
      </c>
      <c r="D130" s="252" t="s">
        <v>31</v>
      </c>
      <c r="E130" s="252" t="s">
        <v>85</v>
      </c>
      <c r="F130" s="252" t="s">
        <v>42</v>
      </c>
      <c r="G130" s="252" t="s">
        <v>40</v>
      </c>
      <c r="H130" s="67" t="s">
        <v>86</v>
      </c>
      <c r="I130" s="68" t="s">
        <v>36</v>
      </c>
      <c r="J130" s="69" t="s">
        <v>36</v>
      </c>
      <c r="K130" s="70">
        <v>35</v>
      </c>
      <c r="L130" s="257" t="s">
        <v>28</v>
      </c>
      <c r="M130" s="254" t="s">
        <v>35</v>
      </c>
      <c r="N130" s="162">
        <f t="shared" si="8"/>
        <v>231000</v>
      </c>
      <c r="O130" s="163">
        <f t="shared" si="9"/>
        <v>231000</v>
      </c>
      <c r="P130" s="164">
        <f t="shared" si="10"/>
        <v>161700</v>
      </c>
      <c r="Q130" s="165">
        <f t="shared" si="11"/>
        <v>184800</v>
      </c>
      <c r="R130" s="171">
        <f>X130*0.85</f>
        <v>196350</v>
      </c>
      <c r="S130" s="166">
        <f t="shared" si="12"/>
        <v>207900</v>
      </c>
      <c r="T130" s="167">
        <f t="shared" si="13"/>
        <v>138600</v>
      </c>
      <c r="U130" s="168">
        <f t="shared" si="14"/>
        <v>173250</v>
      </c>
      <c r="V130" s="169">
        <f t="shared" si="15"/>
        <v>184800</v>
      </c>
      <c r="W130" s="172">
        <f>X130*0.85</f>
        <v>196350</v>
      </c>
      <c r="X130" s="74">
        <f>X131*0.75</f>
        <v>231000</v>
      </c>
      <c r="Y130" s="14"/>
    </row>
    <row r="131" spans="1:25" ht="25.9" customHeight="1" thickBot="1" x14ac:dyDescent="0.3">
      <c r="A131" s="173" t="s">
        <v>91</v>
      </c>
      <c r="B131" s="258" t="s">
        <v>96</v>
      </c>
      <c r="C131" s="259" t="s">
        <v>38</v>
      </c>
      <c r="D131" s="260" t="s">
        <v>31</v>
      </c>
      <c r="E131" s="260" t="s">
        <v>85</v>
      </c>
      <c r="F131" s="260" t="s">
        <v>42</v>
      </c>
      <c r="G131" s="260" t="s">
        <v>40</v>
      </c>
      <c r="H131" s="81" t="s">
        <v>86</v>
      </c>
      <c r="I131" s="174" t="s">
        <v>36</v>
      </c>
      <c r="J131" s="175" t="s">
        <v>36</v>
      </c>
      <c r="K131" s="84">
        <v>7</v>
      </c>
      <c r="L131" s="261" t="s">
        <v>28</v>
      </c>
      <c r="M131" s="262" t="s">
        <v>35</v>
      </c>
      <c r="N131" s="177">
        <f t="shared" si="8"/>
        <v>308000</v>
      </c>
      <c r="O131" s="178">
        <f t="shared" si="9"/>
        <v>308000</v>
      </c>
      <c r="P131" s="179">
        <f t="shared" si="10"/>
        <v>215600</v>
      </c>
      <c r="Q131" s="180">
        <f t="shared" si="11"/>
        <v>246400</v>
      </c>
      <c r="R131" s="263">
        <f>X131*0.85</f>
        <v>261800</v>
      </c>
      <c r="S131" s="181">
        <f t="shared" si="12"/>
        <v>277200</v>
      </c>
      <c r="T131" s="182">
        <f t="shared" si="13"/>
        <v>184800</v>
      </c>
      <c r="U131" s="183">
        <f t="shared" si="14"/>
        <v>231000</v>
      </c>
      <c r="V131" s="184">
        <f t="shared" si="15"/>
        <v>246400</v>
      </c>
      <c r="W131" s="185">
        <f>X131*0.85</f>
        <v>261800</v>
      </c>
      <c r="X131" s="264">
        <v>308000</v>
      </c>
      <c r="Y131" s="14"/>
    </row>
    <row r="132" spans="1:25" ht="25.9" customHeight="1" x14ac:dyDescent="0.35">
      <c r="A132" s="24" t="s">
        <v>28</v>
      </c>
      <c r="B132" s="25" t="s">
        <v>97</v>
      </c>
      <c r="C132" s="26" t="s">
        <v>30</v>
      </c>
      <c r="D132" s="27" t="s">
        <v>31</v>
      </c>
      <c r="E132" s="26">
        <v>2</v>
      </c>
      <c r="F132" s="25" t="s">
        <v>32</v>
      </c>
      <c r="G132" s="28" t="s">
        <v>33</v>
      </c>
      <c r="H132" s="29" t="s">
        <v>98</v>
      </c>
      <c r="I132" s="30">
        <v>1</v>
      </c>
      <c r="J132" s="31">
        <v>1</v>
      </c>
      <c r="K132" s="32">
        <v>6</v>
      </c>
      <c r="L132" s="33">
        <v>402540</v>
      </c>
      <c r="M132" s="248" t="s">
        <v>35</v>
      </c>
      <c r="N132" s="35" t="str">
        <f t="shared" si="8"/>
        <v>Burslu</v>
      </c>
      <c r="O132" s="36" t="str">
        <f t="shared" si="9"/>
        <v>Burslu</v>
      </c>
      <c r="P132" s="37" t="s">
        <v>28</v>
      </c>
      <c r="Q132" s="38" t="s">
        <v>28</v>
      </c>
      <c r="R132" s="109" t="s">
        <v>28</v>
      </c>
      <c r="S132" s="142" t="s">
        <v>28</v>
      </c>
      <c r="T132" s="143" t="s">
        <v>28</v>
      </c>
      <c r="U132" s="144" t="s">
        <v>28</v>
      </c>
      <c r="V132" s="145" t="s">
        <v>28</v>
      </c>
      <c r="W132" s="114" t="s">
        <v>28</v>
      </c>
      <c r="X132" s="42" t="s">
        <v>30</v>
      </c>
      <c r="Y132" s="14"/>
    </row>
    <row r="133" spans="1:25" ht="25.9" customHeight="1" x14ac:dyDescent="0.35">
      <c r="A133" s="43" t="s">
        <v>28</v>
      </c>
      <c r="B133" s="44" t="s">
        <v>97</v>
      </c>
      <c r="C133" s="45">
        <v>0.25</v>
      </c>
      <c r="D133" s="46" t="s">
        <v>31</v>
      </c>
      <c r="E133" s="47">
        <v>2</v>
      </c>
      <c r="F133" s="44" t="s">
        <v>32</v>
      </c>
      <c r="G133" s="48" t="s">
        <v>33</v>
      </c>
      <c r="H133" s="49" t="s">
        <v>98</v>
      </c>
      <c r="I133" s="50" t="s">
        <v>36</v>
      </c>
      <c r="J133" s="51" t="s">
        <v>36</v>
      </c>
      <c r="K133" s="52">
        <v>32</v>
      </c>
      <c r="L133" s="53" t="s">
        <v>37</v>
      </c>
      <c r="M133" s="234" t="s">
        <v>35</v>
      </c>
      <c r="N133" s="55">
        <f t="shared" si="8"/>
        <v>180000</v>
      </c>
      <c r="O133" s="56">
        <f t="shared" si="9"/>
        <v>180000</v>
      </c>
      <c r="P133" s="57">
        <f t="shared" si="10"/>
        <v>125999.99999999999</v>
      </c>
      <c r="Q133" s="58">
        <f t="shared" si="11"/>
        <v>144000</v>
      </c>
      <c r="R133" s="59">
        <f>X133*0.85</f>
        <v>153000</v>
      </c>
      <c r="S133" s="116">
        <f t="shared" si="12"/>
        <v>162000</v>
      </c>
      <c r="T133" s="117">
        <f t="shared" si="13"/>
        <v>108000</v>
      </c>
      <c r="U133" s="118">
        <f t="shared" si="14"/>
        <v>135000</v>
      </c>
      <c r="V133" s="119">
        <f t="shared" si="15"/>
        <v>144000</v>
      </c>
      <c r="W133" s="120">
        <f>X133*0.85</f>
        <v>153000</v>
      </c>
      <c r="X133" s="62">
        <f>X134*0.75</f>
        <v>180000</v>
      </c>
      <c r="Y133" s="14"/>
    </row>
    <row r="134" spans="1:25" ht="25.9" customHeight="1" x14ac:dyDescent="0.35">
      <c r="A134" s="43" t="s">
        <v>28</v>
      </c>
      <c r="B134" s="44" t="s">
        <v>97</v>
      </c>
      <c r="C134" s="47" t="s">
        <v>38</v>
      </c>
      <c r="D134" s="46" t="s">
        <v>31</v>
      </c>
      <c r="E134" s="47">
        <v>2</v>
      </c>
      <c r="F134" s="44" t="s">
        <v>32</v>
      </c>
      <c r="G134" s="48" t="s">
        <v>33</v>
      </c>
      <c r="H134" s="49" t="s">
        <v>98</v>
      </c>
      <c r="I134" s="50" t="s">
        <v>36</v>
      </c>
      <c r="J134" s="51" t="s">
        <v>36</v>
      </c>
      <c r="K134" s="52">
        <v>6</v>
      </c>
      <c r="L134" s="53" t="s">
        <v>37</v>
      </c>
      <c r="M134" s="234" t="s">
        <v>35</v>
      </c>
      <c r="N134" s="55">
        <f t="shared" si="8"/>
        <v>240000</v>
      </c>
      <c r="O134" s="56">
        <f t="shared" si="9"/>
        <v>240000</v>
      </c>
      <c r="P134" s="57">
        <f t="shared" si="10"/>
        <v>168000</v>
      </c>
      <c r="Q134" s="58">
        <f t="shared" si="11"/>
        <v>192000</v>
      </c>
      <c r="R134" s="59">
        <f>X134*0.85</f>
        <v>204000</v>
      </c>
      <c r="S134" s="116">
        <f t="shared" si="12"/>
        <v>216000</v>
      </c>
      <c r="T134" s="117">
        <f t="shared" si="13"/>
        <v>144000</v>
      </c>
      <c r="U134" s="118">
        <f t="shared" si="14"/>
        <v>180000</v>
      </c>
      <c r="V134" s="119">
        <f t="shared" si="15"/>
        <v>192000</v>
      </c>
      <c r="W134" s="120">
        <f>X134*0.85</f>
        <v>204000</v>
      </c>
      <c r="X134" s="62">
        <v>240000</v>
      </c>
      <c r="Y134" s="14"/>
    </row>
    <row r="135" spans="1:25" ht="25.9" customHeight="1" x14ac:dyDescent="0.35">
      <c r="A135" s="43" t="s">
        <v>28</v>
      </c>
      <c r="B135" s="44" t="s">
        <v>99</v>
      </c>
      <c r="C135" s="47" t="s">
        <v>30</v>
      </c>
      <c r="D135" s="46" t="s">
        <v>31</v>
      </c>
      <c r="E135" s="47">
        <v>2</v>
      </c>
      <c r="F135" s="44" t="s">
        <v>32</v>
      </c>
      <c r="G135" s="48" t="s">
        <v>33</v>
      </c>
      <c r="H135" s="49" t="s">
        <v>98</v>
      </c>
      <c r="I135" s="50">
        <v>1</v>
      </c>
      <c r="J135" s="51">
        <v>1</v>
      </c>
      <c r="K135" s="52">
        <v>10</v>
      </c>
      <c r="L135" s="53">
        <v>471278</v>
      </c>
      <c r="M135" s="234" t="s">
        <v>35</v>
      </c>
      <c r="N135" s="55" t="str">
        <f t="shared" ref="N135:N194" si="16">X135</f>
        <v>Burslu</v>
      </c>
      <c r="O135" s="56" t="str">
        <f t="shared" ref="O135:O194" si="17">X135</f>
        <v>Burslu</v>
      </c>
      <c r="P135" s="57" t="s">
        <v>28</v>
      </c>
      <c r="Q135" s="58" t="s">
        <v>28</v>
      </c>
      <c r="R135" s="58" t="s">
        <v>28</v>
      </c>
      <c r="S135" s="116" t="s">
        <v>28</v>
      </c>
      <c r="T135" s="117" t="s">
        <v>28</v>
      </c>
      <c r="U135" s="118" t="s">
        <v>28</v>
      </c>
      <c r="V135" s="119" t="s">
        <v>28</v>
      </c>
      <c r="W135" s="114" t="s">
        <v>28</v>
      </c>
      <c r="X135" s="75" t="s">
        <v>30</v>
      </c>
      <c r="Y135" s="14"/>
    </row>
    <row r="136" spans="1:25" ht="25.9" customHeight="1" x14ac:dyDescent="0.35">
      <c r="A136" s="43" t="s">
        <v>28</v>
      </c>
      <c r="B136" s="44" t="s">
        <v>99</v>
      </c>
      <c r="C136" s="45">
        <v>0.25</v>
      </c>
      <c r="D136" s="46" t="s">
        <v>31</v>
      </c>
      <c r="E136" s="47">
        <v>2</v>
      </c>
      <c r="F136" s="44" t="s">
        <v>32</v>
      </c>
      <c r="G136" s="48" t="s">
        <v>33</v>
      </c>
      <c r="H136" s="49" t="s">
        <v>98</v>
      </c>
      <c r="I136" s="50" t="s">
        <v>36</v>
      </c>
      <c r="J136" s="51" t="s">
        <v>36</v>
      </c>
      <c r="K136" s="52">
        <v>50</v>
      </c>
      <c r="L136" s="53" t="s">
        <v>37</v>
      </c>
      <c r="M136" s="234" t="s">
        <v>35</v>
      </c>
      <c r="N136" s="55">
        <f t="shared" si="16"/>
        <v>225000</v>
      </c>
      <c r="O136" s="56">
        <f t="shared" si="17"/>
        <v>225000</v>
      </c>
      <c r="P136" s="57">
        <f t="shared" ref="P136:P194" si="18">X136*0.7</f>
        <v>157500</v>
      </c>
      <c r="Q136" s="58">
        <f t="shared" ref="Q136:Q194" si="19">X136*0.8</f>
        <v>180000</v>
      </c>
      <c r="R136" s="59">
        <f>X136*0.85</f>
        <v>191250</v>
      </c>
      <c r="S136" s="116">
        <f t="shared" ref="S136:S194" si="20">X136*0.9</f>
        <v>202500</v>
      </c>
      <c r="T136" s="117">
        <f t="shared" ref="T136:T194" si="21">X136*0.6</f>
        <v>135000</v>
      </c>
      <c r="U136" s="118">
        <f t="shared" ref="U136:U194" si="22">X136*0.75</f>
        <v>168750</v>
      </c>
      <c r="V136" s="119">
        <f t="shared" ref="V136:V194" si="23">X136*0.8</f>
        <v>180000</v>
      </c>
      <c r="W136" s="120">
        <f>X136*0.85</f>
        <v>191250</v>
      </c>
      <c r="X136" s="62">
        <f>X137*0.75</f>
        <v>225000</v>
      </c>
      <c r="Y136" s="14"/>
    </row>
    <row r="137" spans="1:25" ht="25.9" customHeight="1" x14ac:dyDescent="0.35">
      <c r="A137" s="43" t="s">
        <v>28</v>
      </c>
      <c r="B137" s="44" t="s">
        <v>99</v>
      </c>
      <c r="C137" s="47" t="s">
        <v>38</v>
      </c>
      <c r="D137" s="46" t="s">
        <v>31</v>
      </c>
      <c r="E137" s="47">
        <v>2</v>
      </c>
      <c r="F137" s="44" t="s">
        <v>32</v>
      </c>
      <c r="G137" s="48" t="s">
        <v>33</v>
      </c>
      <c r="H137" s="49" t="s">
        <v>98</v>
      </c>
      <c r="I137" s="50" t="s">
        <v>36</v>
      </c>
      <c r="J137" s="51" t="s">
        <v>36</v>
      </c>
      <c r="K137" s="52">
        <v>11</v>
      </c>
      <c r="L137" s="53" t="s">
        <v>37</v>
      </c>
      <c r="M137" s="234" t="s">
        <v>35</v>
      </c>
      <c r="N137" s="55">
        <f t="shared" si="16"/>
        <v>300000</v>
      </c>
      <c r="O137" s="56">
        <f t="shared" si="17"/>
        <v>300000</v>
      </c>
      <c r="P137" s="57">
        <f t="shared" si="18"/>
        <v>210000</v>
      </c>
      <c r="Q137" s="58">
        <f t="shared" si="19"/>
        <v>240000</v>
      </c>
      <c r="R137" s="59">
        <f>X137*0.85</f>
        <v>255000</v>
      </c>
      <c r="S137" s="116">
        <f t="shared" si="20"/>
        <v>270000</v>
      </c>
      <c r="T137" s="117">
        <f t="shared" si="21"/>
        <v>180000</v>
      </c>
      <c r="U137" s="118">
        <f t="shared" si="22"/>
        <v>225000</v>
      </c>
      <c r="V137" s="119">
        <f t="shared" si="23"/>
        <v>240000</v>
      </c>
      <c r="W137" s="120">
        <f>X137*0.85</f>
        <v>255000</v>
      </c>
      <c r="X137" s="62">
        <v>300000</v>
      </c>
      <c r="Y137" s="14"/>
    </row>
    <row r="138" spans="1:25" ht="25.9" customHeight="1" x14ac:dyDescent="0.35">
      <c r="A138" s="43" t="s">
        <v>28</v>
      </c>
      <c r="B138" s="44" t="s">
        <v>100</v>
      </c>
      <c r="C138" s="47" t="s">
        <v>30</v>
      </c>
      <c r="D138" s="46" t="s">
        <v>31</v>
      </c>
      <c r="E138" s="47">
        <v>2</v>
      </c>
      <c r="F138" s="44" t="s">
        <v>32</v>
      </c>
      <c r="G138" s="48" t="s">
        <v>33</v>
      </c>
      <c r="H138" s="49" t="s">
        <v>98</v>
      </c>
      <c r="I138" s="50">
        <v>1</v>
      </c>
      <c r="J138" s="51">
        <v>1</v>
      </c>
      <c r="K138" s="52">
        <v>8</v>
      </c>
      <c r="L138" s="53">
        <v>543969</v>
      </c>
      <c r="M138" s="234" t="s">
        <v>35</v>
      </c>
      <c r="N138" s="55" t="str">
        <f t="shared" si="16"/>
        <v>Burslu</v>
      </c>
      <c r="O138" s="56" t="str">
        <f t="shared" si="17"/>
        <v>Burslu</v>
      </c>
      <c r="P138" s="57" t="s">
        <v>28</v>
      </c>
      <c r="Q138" s="58" t="s">
        <v>28</v>
      </c>
      <c r="R138" s="58" t="s">
        <v>28</v>
      </c>
      <c r="S138" s="116" t="s">
        <v>28</v>
      </c>
      <c r="T138" s="117" t="s">
        <v>28</v>
      </c>
      <c r="U138" s="118" t="s">
        <v>28</v>
      </c>
      <c r="V138" s="119" t="s">
        <v>28</v>
      </c>
      <c r="W138" s="114" t="s">
        <v>28</v>
      </c>
      <c r="X138" s="75" t="s">
        <v>30</v>
      </c>
      <c r="Y138" s="14"/>
    </row>
    <row r="139" spans="1:25" ht="25.9" customHeight="1" x14ac:dyDescent="0.35">
      <c r="A139" s="43" t="s">
        <v>28</v>
      </c>
      <c r="B139" s="44" t="s">
        <v>100</v>
      </c>
      <c r="C139" s="45">
        <v>0.25</v>
      </c>
      <c r="D139" s="46" t="s">
        <v>31</v>
      </c>
      <c r="E139" s="47">
        <v>2</v>
      </c>
      <c r="F139" s="44" t="s">
        <v>32</v>
      </c>
      <c r="G139" s="48" t="s">
        <v>33</v>
      </c>
      <c r="H139" s="49" t="s">
        <v>98</v>
      </c>
      <c r="I139" s="50" t="s">
        <v>36</v>
      </c>
      <c r="J139" s="51" t="s">
        <v>36</v>
      </c>
      <c r="K139" s="52">
        <v>39</v>
      </c>
      <c r="L139" s="53" t="s">
        <v>37</v>
      </c>
      <c r="M139" s="234" t="s">
        <v>35</v>
      </c>
      <c r="N139" s="55">
        <f t="shared" si="16"/>
        <v>180000</v>
      </c>
      <c r="O139" s="56">
        <f t="shared" si="17"/>
        <v>180000</v>
      </c>
      <c r="P139" s="57">
        <f t="shared" si="18"/>
        <v>125999.99999999999</v>
      </c>
      <c r="Q139" s="58">
        <f t="shared" si="19"/>
        <v>144000</v>
      </c>
      <c r="R139" s="59">
        <f>X139*0.85</f>
        <v>153000</v>
      </c>
      <c r="S139" s="116">
        <f t="shared" si="20"/>
        <v>162000</v>
      </c>
      <c r="T139" s="117">
        <f t="shared" si="21"/>
        <v>108000</v>
      </c>
      <c r="U139" s="118">
        <f t="shared" si="22"/>
        <v>135000</v>
      </c>
      <c r="V139" s="119">
        <f t="shared" si="23"/>
        <v>144000</v>
      </c>
      <c r="W139" s="120">
        <f>X139*0.85</f>
        <v>153000</v>
      </c>
      <c r="X139" s="62">
        <f>X140*0.75</f>
        <v>180000</v>
      </c>
      <c r="Y139" s="14"/>
    </row>
    <row r="140" spans="1:25" ht="25.9" customHeight="1" x14ac:dyDescent="0.35">
      <c r="A140" s="43" t="s">
        <v>28</v>
      </c>
      <c r="B140" s="44" t="s">
        <v>100</v>
      </c>
      <c r="C140" s="47" t="s">
        <v>38</v>
      </c>
      <c r="D140" s="46" t="s">
        <v>31</v>
      </c>
      <c r="E140" s="47">
        <v>2</v>
      </c>
      <c r="F140" s="44" t="s">
        <v>32</v>
      </c>
      <c r="G140" s="48" t="s">
        <v>33</v>
      </c>
      <c r="H140" s="49" t="s">
        <v>98</v>
      </c>
      <c r="I140" s="50" t="s">
        <v>36</v>
      </c>
      <c r="J140" s="51" t="s">
        <v>36</v>
      </c>
      <c r="K140" s="52">
        <v>14</v>
      </c>
      <c r="L140" s="53" t="s">
        <v>37</v>
      </c>
      <c r="M140" s="234" t="s">
        <v>35</v>
      </c>
      <c r="N140" s="55">
        <f t="shared" si="16"/>
        <v>240000</v>
      </c>
      <c r="O140" s="56">
        <f t="shared" si="17"/>
        <v>240000</v>
      </c>
      <c r="P140" s="57">
        <f t="shared" si="18"/>
        <v>168000</v>
      </c>
      <c r="Q140" s="58">
        <f t="shared" si="19"/>
        <v>192000</v>
      </c>
      <c r="R140" s="59">
        <f>X140*0.85</f>
        <v>204000</v>
      </c>
      <c r="S140" s="116">
        <f t="shared" si="20"/>
        <v>216000</v>
      </c>
      <c r="T140" s="117">
        <f t="shared" si="21"/>
        <v>144000</v>
      </c>
      <c r="U140" s="118">
        <f t="shared" si="22"/>
        <v>180000</v>
      </c>
      <c r="V140" s="119">
        <f t="shared" si="23"/>
        <v>192000</v>
      </c>
      <c r="W140" s="120">
        <f>X140*0.85</f>
        <v>204000</v>
      </c>
      <c r="X140" s="62">
        <v>240000</v>
      </c>
      <c r="Y140" s="14"/>
    </row>
    <row r="141" spans="1:25" ht="25.9" customHeight="1" x14ac:dyDescent="0.35">
      <c r="A141" s="43" t="s">
        <v>28</v>
      </c>
      <c r="B141" s="44" t="s">
        <v>101</v>
      </c>
      <c r="C141" s="47" t="s">
        <v>30</v>
      </c>
      <c r="D141" s="46" t="s">
        <v>31</v>
      </c>
      <c r="E141" s="47">
        <v>2</v>
      </c>
      <c r="F141" s="44" t="s">
        <v>32</v>
      </c>
      <c r="G141" s="48" t="s">
        <v>33</v>
      </c>
      <c r="H141" s="49" t="s">
        <v>98</v>
      </c>
      <c r="I141" s="50">
        <v>1</v>
      </c>
      <c r="J141" s="51">
        <v>1</v>
      </c>
      <c r="K141" s="52">
        <v>7</v>
      </c>
      <c r="L141" s="53">
        <v>555121</v>
      </c>
      <c r="M141" s="234" t="s">
        <v>35</v>
      </c>
      <c r="N141" s="55" t="str">
        <f t="shared" si="16"/>
        <v>Burslu</v>
      </c>
      <c r="O141" s="56" t="str">
        <f t="shared" si="17"/>
        <v>Burslu</v>
      </c>
      <c r="P141" s="57" t="s">
        <v>28</v>
      </c>
      <c r="Q141" s="58" t="s">
        <v>28</v>
      </c>
      <c r="R141" s="58" t="s">
        <v>28</v>
      </c>
      <c r="S141" s="116" t="s">
        <v>28</v>
      </c>
      <c r="T141" s="117" t="s">
        <v>28</v>
      </c>
      <c r="U141" s="118" t="s">
        <v>28</v>
      </c>
      <c r="V141" s="119" t="s">
        <v>28</v>
      </c>
      <c r="W141" s="114" t="s">
        <v>28</v>
      </c>
      <c r="X141" s="75" t="s">
        <v>30</v>
      </c>
      <c r="Y141" s="14"/>
    </row>
    <row r="142" spans="1:25" ht="25.9" customHeight="1" x14ac:dyDescent="0.35">
      <c r="A142" s="43" t="s">
        <v>28</v>
      </c>
      <c r="B142" s="44" t="s">
        <v>101</v>
      </c>
      <c r="C142" s="45">
        <v>0.25</v>
      </c>
      <c r="D142" s="46" t="s">
        <v>31</v>
      </c>
      <c r="E142" s="47">
        <v>2</v>
      </c>
      <c r="F142" s="44" t="s">
        <v>32</v>
      </c>
      <c r="G142" s="48" t="s">
        <v>33</v>
      </c>
      <c r="H142" s="49" t="s">
        <v>98</v>
      </c>
      <c r="I142" s="50" t="s">
        <v>36</v>
      </c>
      <c r="J142" s="51" t="s">
        <v>36</v>
      </c>
      <c r="K142" s="52">
        <v>35</v>
      </c>
      <c r="L142" s="53" t="s">
        <v>37</v>
      </c>
      <c r="M142" s="234" t="s">
        <v>35</v>
      </c>
      <c r="N142" s="55">
        <f t="shared" si="16"/>
        <v>165000</v>
      </c>
      <c r="O142" s="56">
        <f t="shared" si="17"/>
        <v>165000</v>
      </c>
      <c r="P142" s="57">
        <f t="shared" si="18"/>
        <v>115499.99999999999</v>
      </c>
      <c r="Q142" s="58">
        <f t="shared" si="19"/>
        <v>132000</v>
      </c>
      <c r="R142" s="59">
        <f>X142*0.85</f>
        <v>140250</v>
      </c>
      <c r="S142" s="116">
        <f t="shared" si="20"/>
        <v>148500</v>
      </c>
      <c r="T142" s="117">
        <f t="shared" si="21"/>
        <v>99000</v>
      </c>
      <c r="U142" s="118">
        <f t="shared" si="22"/>
        <v>123750</v>
      </c>
      <c r="V142" s="119">
        <f t="shared" si="23"/>
        <v>132000</v>
      </c>
      <c r="W142" s="120">
        <f>X142*0.85</f>
        <v>140250</v>
      </c>
      <c r="X142" s="62">
        <f>X143*0.75</f>
        <v>165000</v>
      </c>
      <c r="Y142" s="14"/>
    </row>
    <row r="143" spans="1:25" ht="25.9" customHeight="1" x14ac:dyDescent="0.35">
      <c r="A143" s="43" t="s">
        <v>28</v>
      </c>
      <c r="B143" s="44" t="s">
        <v>101</v>
      </c>
      <c r="C143" s="47" t="s">
        <v>38</v>
      </c>
      <c r="D143" s="46" t="s">
        <v>31</v>
      </c>
      <c r="E143" s="47">
        <v>2</v>
      </c>
      <c r="F143" s="44" t="s">
        <v>32</v>
      </c>
      <c r="G143" s="48" t="s">
        <v>33</v>
      </c>
      <c r="H143" s="49" t="s">
        <v>98</v>
      </c>
      <c r="I143" s="50" t="s">
        <v>36</v>
      </c>
      <c r="J143" s="51" t="s">
        <v>36</v>
      </c>
      <c r="K143" s="52">
        <v>7</v>
      </c>
      <c r="L143" s="53" t="s">
        <v>37</v>
      </c>
      <c r="M143" s="234" t="s">
        <v>35</v>
      </c>
      <c r="N143" s="55">
        <f t="shared" si="16"/>
        <v>220000</v>
      </c>
      <c r="O143" s="56">
        <f t="shared" si="17"/>
        <v>220000</v>
      </c>
      <c r="P143" s="57">
        <f t="shared" si="18"/>
        <v>154000</v>
      </c>
      <c r="Q143" s="58">
        <f t="shared" si="19"/>
        <v>176000</v>
      </c>
      <c r="R143" s="59">
        <f>X143*0.85</f>
        <v>187000</v>
      </c>
      <c r="S143" s="116">
        <f t="shared" si="20"/>
        <v>198000</v>
      </c>
      <c r="T143" s="117">
        <f t="shared" si="21"/>
        <v>132000</v>
      </c>
      <c r="U143" s="118">
        <f t="shared" si="22"/>
        <v>165000</v>
      </c>
      <c r="V143" s="119">
        <f t="shared" si="23"/>
        <v>176000</v>
      </c>
      <c r="W143" s="120">
        <f>X143*0.85</f>
        <v>187000</v>
      </c>
      <c r="X143" s="62">
        <v>220000</v>
      </c>
      <c r="Y143" s="14"/>
    </row>
    <row r="144" spans="1:25" ht="25.9" customHeight="1" x14ac:dyDescent="0.35">
      <c r="A144" s="43" t="s">
        <v>28</v>
      </c>
      <c r="B144" s="44" t="s">
        <v>102</v>
      </c>
      <c r="C144" s="47" t="s">
        <v>30</v>
      </c>
      <c r="D144" s="46" t="s">
        <v>31</v>
      </c>
      <c r="E144" s="47">
        <v>2</v>
      </c>
      <c r="F144" s="44" t="s">
        <v>32</v>
      </c>
      <c r="G144" s="48" t="s">
        <v>33</v>
      </c>
      <c r="H144" s="49" t="s">
        <v>98</v>
      </c>
      <c r="I144" s="50">
        <v>1</v>
      </c>
      <c r="J144" s="51">
        <v>1</v>
      </c>
      <c r="K144" s="52">
        <v>9</v>
      </c>
      <c r="L144" s="53">
        <v>658240</v>
      </c>
      <c r="M144" s="234" t="s">
        <v>35</v>
      </c>
      <c r="N144" s="55" t="str">
        <f t="shared" si="16"/>
        <v>Burslu</v>
      </c>
      <c r="O144" s="56" t="str">
        <f t="shared" si="17"/>
        <v>Burslu</v>
      </c>
      <c r="P144" s="57" t="s">
        <v>28</v>
      </c>
      <c r="Q144" s="58" t="s">
        <v>28</v>
      </c>
      <c r="R144" s="58" t="s">
        <v>28</v>
      </c>
      <c r="S144" s="116" t="s">
        <v>28</v>
      </c>
      <c r="T144" s="117" t="s">
        <v>28</v>
      </c>
      <c r="U144" s="118" t="s">
        <v>28</v>
      </c>
      <c r="V144" s="119" t="s">
        <v>28</v>
      </c>
      <c r="W144" s="114" t="s">
        <v>28</v>
      </c>
      <c r="X144" s="75" t="s">
        <v>30</v>
      </c>
      <c r="Y144" s="14"/>
    </row>
    <row r="145" spans="1:25" ht="25.9" customHeight="1" x14ac:dyDescent="0.35">
      <c r="A145" s="43" t="s">
        <v>28</v>
      </c>
      <c r="B145" s="44" t="s">
        <v>102</v>
      </c>
      <c r="C145" s="45">
        <v>0.25</v>
      </c>
      <c r="D145" s="46" t="s">
        <v>31</v>
      </c>
      <c r="E145" s="47">
        <v>2</v>
      </c>
      <c r="F145" s="44" t="s">
        <v>32</v>
      </c>
      <c r="G145" s="48" t="s">
        <v>33</v>
      </c>
      <c r="H145" s="49" t="s">
        <v>98</v>
      </c>
      <c r="I145" s="50" t="s">
        <v>36</v>
      </c>
      <c r="J145" s="51" t="s">
        <v>36</v>
      </c>
      <c r="K145" s="52">
        <v>47</v>
      </c>
      <c r="L145" s="53" t="s">
        <v>37</v>
      </c>
      <c r="M145" s="234" t="s">
        <v>35</v>
      </c>
      <c r="N145" s="55">
        <f t="shared" si="16"/>
        <v>165000</v>
      </c>
      <c r="O145" s="56">
        <f t="shared" si="17"/>
        <v>165000</v>
      </c>
      <c r="P145" s="57">
        <f t="shared" si="18"/>
        <v>115499.99999999999</v>
      </c>
      <c r="Q145" s="58">
        <f t="shared" si="19"/>
        <v>132000</v>
      </c>
      <c r="R145" s="59">
        <f>X145*0.85</f>
        <v>140250</v>
      </c>
      <c r="S145" s="116">
        <f t="shared" si="20"/>
        <v>148500</v>
      </c>
      <c r="T145" s="117">
        <f t="shared" si="21"/>
        <v>99000</v>
      </c>
      <c r="U145" s="118">
        <f t="shared" si="22"/>
        <v>123750</v>
      </c>
      <c r="V145" s="119">
        <f t="shared" si="23"/>
        <v>132000</v>
      </c>
      <c r="W145" s="120">
        <f>X145*0.85</f>
        <v>140250</v>
      </c>
      <c r="X145" s="62">
        <f>X146*0.75</f>
        <v>165000</v>
      </c>
      <c r="Y145" s="14"/>
    </row>
    <row r="146" spans="1:25" ht="25.9" customHeight="1" x14ac:dyDescent="0.35">
      <c r="A146" s="43" t="s">
        <v>28</v>
      </c>
      <c r="B146" s="44" t="s">
        <v>102</v>
      </c>
      <c r="C146" s="47" t="s">
        <v>38</v>
      </c>
      <c r="D146" s="46" t="s">
        <v>31</v>
      </c>
      <c r="E146" s="47">
        <v>2</v>
      </c>
      <c r="F146" s="44" t="s">
        <v>32</v>
      </c>
      <c r="G146" s="48" t="s">
        <v>33</v>
      </c>
      <c r="H146" s="49" t="s">
        <v>98</v>
      </c>
      <c r="I146" s="50" t="s">
        <v>36</v>
      </c>
      <c r="J146" s="51" t="s">
        <v>36</v>
      </c>
      <c r="K146" s="52">
        <v>9</v>
      </c>
      <c r="L146" s="53" t="s">
        <v>37</v>
      </c>
      <c r="M146" s="234" t="s">
        <v>35</v>
      </c>
      <c r="N146" s="55">
        <f t="shared" si="16"/>
        <v>220000</v>
      </c>
      <c r="O146" s="56">
        <f t="shared" si="17"/>
        <v>220000</v>
      </c>
      <c r="P146" s="57">
        <f t="shared" si="18"/>
        <v>154000</v>
      </c>
      <c r="Q146" s="58">
        <f t="shared" si="19"/>
        <v>176000</v>
      </c>
      <c r="R146" s="59">
        <f>X146*0.85</f>
        <v>187000</v>
      </c>
      <c r="S146" s="116">
        <f t="shared" si="20"/>
        <v>198000</v>
      </c>
      <c r="T146" s="117">
        <f t="shared" si="21"/>
        <v>132000</v>
      </c>
      <c r="U146" s="118">
        <f t="shared" si="22"/>
        <v>165000</v>
      </c>
      <c r="V146" s="119">
        <f t="shared" si="23"/>
        <v>176000</v>
      </c>
      <c r="W146" s="120">
        <f>X146*0.85</f>
        <v>187000</v>
      </c>
      <c r="X146" s="62">
        <v>220000</v>
      </c>
      <c r="Y146" s="14"/>
    </row>
    <row r="147" spans="1:25" ht="25.9" customHeight="1" x14ac:dyDescent="0.35">
      <c r="A147" s="43" t="s">
        <v>28</v>
      </c>
      <c r="B147" s="44" t="s">
        <v>103</v>
      </c>
      <c r="C147" s="47" t="s">
        <v>30</v>
      </c>
      <c r="D147" s="46" t="s">
        <v>31</v>
      </c>
      <c r="E147" s="47">
        <v>2</v>
      </c>
      <c r="F147" s="44" t="s">
        <v>32</v>
      </c>
      <c r="G147" s="48" t="s">
        <v>33</v>
      </c>
      <c r="H147" s="49" t="s">
        <v>98</v>
      </c>
      <c r="I147" s="50">
        <v>1</v>
      </c>
      <c r="J147" s="51">
        <v>1</v>
      </c>
      <c r="K147" s="52">
        <v>5</v>
      </c>
      <c r="L147" s="53">
        <v>826435</v>
      </c>
      <c r="M147" s="234" t="s">
        <v>35</v>
      </c>
      <c r="N147" s="55" t="str">
        <f t="shared" si="16"/>
        <v>Burslu</v>
      </c>
      <c r="O147" s="56" t="str">
        <f t="shared" si="17"/>
        <v>Burslu</v>
      </c>
      <c r="P147" s="57" t="s">
        <v>28</v>
      </c>
      <c r="Q147" s="58" t="s">
        <v>28</v>
      </c>
      <c r="R147" s="58" t="s">
        <v>28</v>
      </c>
      <c r="S147" s="116" t="s">
        <v>28</v>
      </c>
      <c r="T147" s="117" t="s">
        <v>28</v>
      </c>
      <c r="U147" s="118" t="s">
        <v>28</v>
      </c>
      <c r="V147" s="119" t="s">
        <v>28</v>
      </c>
      <c r="W147" s="114" t="s">
        <v>28</v>
      </c>
      <c r="X147" s="75" t="s">
        <v>30</v>
      </c>
      <c r="Y147" s="14"/>
    </row>
    <row r="148" spans="1:25" ht="25.9" customHeight="1" x14ac:dyDescent="0.35">
      <c r="A148" s="43" t="s">
        <v>28</v>
      </c>
      <c r="B148" s="44" t="s">
        <v>103</v>
      </c>
      <c r="C148" s="45">
        <v>0.25</v>
      </c>
      <c r="D148" s="46" t="s">
        <v>31</v>
      </c>
      <c r="E148" s="47">
        <v>2</v>
      </c>
      <c r="F148" s="44" t="s">
        <v>32</v>
      </c>
      <c r="G148" s="48" t="s">
        <v>33</v>
      </c>
      <c r="H148" s="49" t="s">
        <v>98</v>
      </c>
      <c r="I148" s="50" t="s">
        <v>36</v>
      </c>
      <c r="J148" s="51" t="s">
        <v>36</v>
      </c>
      <c r="K148" s="52">
        <v>28</v>
      </c>
      <c r="L148" s="53" t="s">
        <v>37</v>
      </c>
      <c r="M148" s="234" t="s">
        <v>35</v>
      </c>
      <c r="N148" s="55">
        <f t="shared" si="16"/>
        <v>150000</v>
      </c>
      <c r="O148" s="56">
        <f t="shared" si="17"/>
        <v>150000</v>
      </c>
      <c r="P148" s="57">
        <f t="shared" si="18"/>
        <v>105000</v>
      </c>
      <c r="Q148" s="58">
        <f t="shared" si="19"/>
        <v>120000</v>
      </c>
      <c r="R148" s="59">
        <f>X148*0.85</f>
        <v>127500</v>
      </c>
      <c r="S148" s="116">
        <f t="shared" si="20"/>
        <v>135000</v>
      </c>
      <c r="T148" s="117">
        <f t="shared" si="21"/>
        <v>90000</v>
      </c>
      <c r="U148" s="118">
        <f t="shared" si="22"/>
        <v>112500</v>
      </c>
      <c r="V148" s="119">
        <f t="shared" si="23"/>
        <v>120000</v>
      </c>
      <c r="W148" s="120">
        <f>X148*0.85</f>
        <v>127500</v>
      </c>
      <c r="X148" s="62">
        <f>X149*0.75</f>
        <v>150000</v>
      </c>
      <c r="Y148" s="14"/>
    </row>
    <row r="149" spans="1:25" ht="25.9" customHeight="1" x14ac:dyDescent="0.35">
      <c r="A149" s="43" t="s">
        <v>28</v>
      </c>
      <c r="B149" s="44" t="s">
        <v>103</v>
      </c>
      <c r="C149" s="47" t="s">
        <v>38</v>
      </c>
      <c r="D149" s="46" t="s">
        <v>31</v>
      </c>
      <c r="E149" s="47">
        <v>2</v>
      </c>
      <c r="F149" s="44" t="s">
        <v>32</v>
      </c>
      <c r="G149" s="48" t="s">
        <v>33</v>
      </c>
      <c r="H149" s="49" t="s">
        <v>98</v>
      </c>
      <c r="I149" s="50" t="s">
        <v>36</v>
      </c>
      <c r="J149" s="51" t="s">
        <v>36</v>
      </c>
      <c r="K149" s="52">
        <v>7</v>
      </c>
      <c r="L149" s="53" t="s">
        <v>37</v>
      </c>
      <c r="M149" s="234" t="s">
        <v>35</v>
      </c>
      <c r="N149" s="55">
        <f t="shared" si="16"/>
        <v>200000</v>
      </c>
      <c r="O149" s="56">
        <f t="shared" si="17"/>
        <v>200000</v>
      </c>
      <c r="P149" s="57">
        <f t="shared" si="18"/>
        <v>140000</v>
      </c>
      <c r="Q149" s="58">
        <f t="shared" si="19"/>
        <v>160000</v>
      </c>
      <c r="R149" s="59">
        <f>X149*0.85</f>
        <v>170000</v>
      </c>
      <c r="S149" s="116">
        <f t="shared" si="20"/>
        <v>180000</v>
      </c>
      <c r="T149" s="117">
        <f t="shared" si="21"/>
        <v>120000</v>
      </c>
      <c r="U149" s="118">
        <f t="shared" si="22"/>
        <v>150000</v>
      </c>
      <c r="V149" s="119">
        <f t="shared" si="23"/>
        <v>160000</v>
      </c>
      <c r="W149" s="120">
        <f>X149*0.85</f>
        <v>170000</v>
      </c>
      <c r="X149" s="62">
        <v>200000</v>
      </c>
      <c r="Y149" s="14"/>
    </row>
    <row r="150" spans="1:25" ht="25.9" customHeight="1" x14ac:dyDescent="0.35">
      <c r="A150" s="43" t="s">
        <v>28</v>
      </c>
      <c r="B150" s="44" t="s">
        <v>104</v>
      </c>
      <c r="C150" s="47" t="s">
        <v>30</v>
      </c>
      <c r="D150" s="46" t="s">
        <v>31</v>
      </c>
      <c r="E150" s="47">
        <v>2</v>
      </c>
      <c r="F150" s="44" t="s">
        <v>32</v>
      </c>
      <c r="G150" s="48" t="s">
        <v>33</v>
      </c>
      <c r="H150" s="49" t="s">
        <v>98</v>
      </c>
      <c r="I150" s="50">
        <v>1</v>
      </c>
      <c r="J150" s="51">
        <v>1</v>
      </c>
      <c r="K150" s="52">
        <v>8</v>
      </c>
      <c r="L150" s="53">
        <v>193911</v>
      </c>
      <c r="M150" s="234" t="s">
        <v>35</v>
      </c>
      <c r="N150" s="55" t="str">
        <f t="shared" si="16"/>
        <v>Burslu</v>
      </c>
      <c r="O150" s="56" t="str">
        <f t="shared" si="17"/>
        <v>Burslu</v>
      </c>
      <c r="P150" s="57" t="s">
        <v>28</v>
      </c>
      <c r="Q150" s="58" t="s">
        <v>28</v>
      </c>
      <c r="R150" s="58" t="s">
        <v>28</v>
      </c>
      <c r="S150" s="116" t="s">
        <v>28</v>
      </c>
      <c r="T150" s="117" t="s">
        <v>28</v>
      </c>
      <c r="U150" s="118" t="s">
        <v>28</v>
      </c>
      <c r="V150" s="119" t="s">
        <v>28</v>
      </c>
      <c r="W150" s="114" t="s">
        <v>28</v>
      </c>
      <c r="X150" s="75" t="s">
        <v>30</v>
      </c>
      <c r="Y150" s="14"/>
    </row>
    <row r="151" spans="1:25" ht="25.9" customHeight="1" x14ac:dyDescent="0.35">
      <c r="A151" s="43" t="s">
        <v>28</v>
      </c>
      <c r="B151" s="44" t="s">
        <v>104</v>
      </c>
      <c r="C151" s="45">
        <v>0.25</v>
      </c>
      <c r="D151" s="46" t="s">
        <v>31</v>
      </c>
      <c r="E151" s="47">
        <v>2</v>
      </c>
      <c r="F151" s="44" t="s">
        <v>32</v>
      </c>
      <c r="G151" s="48" t="s">
        <v>33</v>
      </c>
      <c r="H151" s="49" t="s">
        <v>98</v>
      </c>
      <c r="I151" s="50" t="s">
        <v>36</v>
      </c>
      <c r="J151" s="51" t="s">
        <v>36</v>
      </c>
      <c r="K151" s="52">
        <v>43</v>
      </c>
      <c r="L151" s="53" t="s">
        <v>37</v>
      </c>
      <c r="M151" s="234" t="s">
        <v>35</v>
      </c>
      <c r="N151" s="55">
        <f t="shared" si="16"/>
        <v>180000</v>
      </c>
      <c r="O151" s="56">
        <f t="shared" si="17"/>
        <v>180000</v>
      </c>
      <c r="P151" s="57">
        <f t="shared" si="18"/>
        <v>125999.99999999999</v>
      </c>
      <c r="Q151" s="58">
        <f t="shared" si="19"/>
        <v>144000</v>
      </c>
      <c r="R151" s="59">
        <f>X151*0.85</f>
        <v>153000</v>
      </c>
      <c r="S151" s="116">
        <f t="shared" si="20"/>
        <v>162000</v>
      </c>
      <c r="T151" s="117">
        <f t="shared" si="21"/>
        <v>108000</v>
      </c>
      <c r="U151" s="118">
        <f t="shared" si="22"/>
        <v>135000</v>
      </c>
      <c r="V151" s="119">
        <f t="shared" si="23"/>
        <v>144000</v>
      </c>
      <c r="W151" s="120">
        <f>X151*0.85</f>
        <v>153000</v>
      </c>
      <c r="X151" s="62">
        <f>X152*0.75</f>
        <v>180000</v>
      </c>
      <c r="Y151" s="14"/>
    </row>
    <row r="152" spans="1:25" ht="25.9" customHeight="1" x14ac:dyDescent="0.35">
      <c r="A152" s="43" t="s">
        <v>28</v>
      </c>
      <c r="B152" s="44" t="s">
        <v>104</v>
      </c>
      <c r="C152" s="47" t="s">
        <v>38</v>
      </c>
      <c r="D152" s="46" t="s">
        <v>31</v>
      </c>
      <c r="E152" s="47">
        <v>2</v>
      </c>
      <c r="F152" s="44" t="s">
        <v>32</v>
      </c>
      <c r="G152" s="48" t="s">
        <v>33</v>
      </c>
      <c r="H152" s="49" t="s">
        <v>98</v>
      </c>
      <c r="I152" s="50" t="s">
        <v>36</v>
      </c>
      <c r="J152" s="51" t="s">
        <v>36</v>
      </c>
      <c r="K152" s="52">
        <v>8</v>
      </c>
      <c r="L152" s="53" t="s">
        <v>37</v>
      </c>
      <c r="M152" s="234" t="s">
        <v>35</v>
      </c>
      <c r="N152" s="55">
        <f t="shared" si="16"/>
        <v>240000</v>
      </c>
      <c r="O152" s="56">
        <f t="shared" si="17"/>
        <v>240000</v>
      </c>
      <c r="P152" s="57">
        <f t="shared" si="18"/>
        <v>168000</v>
      </c>
      <c r="Q152" s="58">
        <f t="shared" si="19"/>
        <v>192000</v>
      </c>
      <c r="R152" s="59">
        <f>X152*0.85</f>
        <v>204000</v>
      </c>
      <c r="S152" s="116">
        <f t="shared" si="20"/>
        <v>216000</v>
      </c>
      <c r="T152" s="117">
        <f t="shared" si="21"/>
        <v>144000</v>
      </c>
      <c r="U152" s="118">
        <f t="shared" si="22"/>
        <v>180000</v>
      </c>
      <c r="V152" s="119">
        <f t="shared" si="23"/>
        <v>192000</v>
      </c>
      <c r="W152" s="120">
        <f>X152*0.85</f>
        <v>204000</v>
      </c>
      <c r="X152" s="62">
        <v>240000</v>
      </c>
      <c r="Y152" s="14"/>
    </row>
    <row r="153" spans="1:25" ht="25.9" customHeight="1" x14ac:dyDescent="0.35">
      <c r="A153" s="43" t="s">
        <v>28</v>
      </c>
      <c r="B153" s="44" t="s">
        <v>105</v>
      </c>
      <c r="C153" s="47" t="s">
        <v>30</v>
      </c>
      <c r="D153" s="46" t="s">
        <v>31</v>
      </c>
      <c r="E153" s="47">
        <v>2</v>
      </c>
      <c r="F153" s="44" t="s">
        <v>32</v>
      </c>
      <c r="G153" s="48" t="s">
        <v>33</v>
      </c>
      <c r="H153" s="49" t="s">
        <v>98</v>
      </c>
      <c r="I153" s="50">
        <v>1</v>
      </c>
      <c r="J153" s="51">
        <v>1</v>
      </c>
      <c r="K153" s="52">
        <v>7</v>
      </c>
      <c r="L153" s="53">
        <v>303540</v>
      </c>
      <c r="M153" s="234" t="s">
        <v>35</v>
      </c>
      <c r="N153" s="55" t="str">
        <f t="shared" si="16"/>
        <v>Burslu</v>
      </c>
      <c r="O153" s="56" t="str">
        <f t="shared" si="17"/>
        <v>Burslu</v>
      </c>
      <c r="P153" s="57" t="s">
        <v>28</v>
      </c>
      <c r="Q153" s="58" t="s">
        <v>28</v>
      </c>
      <c r="R153" s="58" t="s">
        <v>28</v>
      </c>
      <c r="S153" s="116" t="s">
        <v>28</v>
      </c>
      <c r="T153" s="117" t="s">
        <v>28</v>
      </c>
      <c r="U153" s="118" t="s">
        <v>28</v>
      </c>
      <c r="V153" s="119" t="s">
        <v>28</v>
      </c>
      <c r="W153" s="114" t="s">
        <v>28</v>
      </c>
      <c r="X153" s="75" t="s">
        <v>30</v>
      </c>
      <c r="Y153" s="14"/>
    </row>
    <row r="154" spans="1:25" ht="25.9" customHeight="1" x14ac:dyDescent="0.35">
      <c r="A154" s="43" t="s">
        <v>28</v>
      </c>
      <c r="B154" s="44" t="s">
        <v>105</v>
      </c>
      <c r="C154" s="45">
        <v>0.25</v>
      </c>
      <c r="D154" s="46" t="s">
        <v>31</v>
      </c>
      <c r="E154" s="47">
        <v>2</v>
      </c>
      <c r="F154" s="44" t="s">
        <v>32</v>
      </c>
      <c r="G154" s="48" t="s">
        <v>33</v>
      </c>
      <c r="H154" s="49" t="s">
        <v>98</v>
      </c>
      <c r="I154" s="50" t="s">
        <v>36</v>
      </c>
      <c r="J154" s="51" t="s">
        <v>36</v>
      </c>
      <c r="K154" s="52">
        <v>39</v>
      </c>
      <c r="L154" s="53" t="s">
        <v>37</v>
      </c>
      <c r="M154" s="234" t="s">
        <v>35</v>
      </c>
      <c r="N154" s="55">
        <f t="shared" si="16"/>
        <v>180000</v>
      </c>
      <c r="O154" s="56">
        <f t="shared" si="17"/>
        <v>180000</v>
      </c>
      <c r="P154" s="57">
        <f t="shared" si="18"/>
        <v>125999.99999999999</v>
      </c>
      <c r="Q154" s="58">
        <f t="shared" si="19"/>
        <v>144000</v>
      </c>
      <c r="R154" s="59">
        <f>X154*0.85</f>
        <v>153000</v>
      </c>
      <c r="S154" s="116">
        <f t="shared" si="20"/>
        <v>162000</v>
      </c>
      <c r="T154" s="117">
        <f t="shared" si="21"/>
        <v>108000</v>
      </c>
      <c r="U154" s="118">
        <f t="shared" si="22"/>
        <v>135000</v>
      </c>
      <c r="V154" s="119">
        <f t="shared" si="23"/>
        <v>144000</v>
      </c>
      <c r="W154" s="120">
        <f>X154*0.85</f>
        <v>153000</v>
      </c>
      <c r="X154" s="62">
        <f>X155*0.75</f>
        <v>180000</v>
      </c>
      <c r="Y154" s="14"/>
    </row>
    <row r="155" spans="1:25" ht="25.9" customHeight="1" x14ac:dyDescent="0.35">
      <c r="A155" s="43" t="s">
        <v>28</v>
      </c>
      <c r="B155" s="44" t="s">
        <v>105</v>
      </c>
      <c r="C155" s="47" t="s">
        <v>38</v>
      </c>
      <c r="D155" s="46" t="s">
        <v>31</v>
      </c>
      <c r="E155" s="47">
        <v>2</v>
      </c>
      <c r="F155" s="44" t="s">
        <v>32</v>
      </c>
      <c r="G155" s="48" t="s">
        <v>33</v>
      </c>
      <c r="H155" s="49" t="s">
        <v>98</v>
      </c>
      <c r="I155" s="50" t="s">
        <v>36</v>
      </c>
      <c r="J155" s="51" t="s">
        <v>36</v>
      </c>
      <c r="K155" s="52">
        <v>7</v>
      </c>
      <c r="L155" s="53" t="s">
        <v>37</v>
      </c>
      <c r="M155" s="234" t="s">
        <v>35</v>
      </c>
      <c r="N155" s="55">
        <f t="shared" si="16"/>
        <v>240000</v>
      </c>
      <c r="O155" s="56">
        <f t="shared" si="17"/>
        <v>240000</v>
      </c>
      <c r="P155" s="57">
        <f t="shared" si="18"/>
        <v>168000</v>
      </c>
      <c r="Q155" s="58">
        <f t="shared" si="19"/>
        <v>192000</v>
      </c>
      <c r="R155" s="59">
        <f>X155*0.85</f>
        <v>204000</v>
      </c>
      <c r="S155" s="116">
        <f t="shared" si="20"/>
        <v>216000</v>
      </c>
      <c r="T155" s="117">
        <f t="shared" si="21"/>
        <v>144000</v>
      </c>
      <c r="U155" s="118">
        <f t="shared" si="22"/>
        <v>180000</v>
      </c>
      <c r="V155" s="119">
        <f t="shared" si="23"/>
        <v>192000</v>
      </c>
      <c r="W155" s="120">
        <f>X155*0.85</f>
        <v>204000</v>
      </c>
      <c r="X155" s="62">
        <v>240000</v>
      </c>
      <c r="Y155" s="14"/>
    </row>
    <row r="156" spans="1:25" ht="25.9" customHeight="1" x14ac:dyDescent="0.35">
      <c r="A156" s="43" t="s">
        <v>28</v>
      </c>
      <c r="B156" s="44" t="s">
        <v>106</v>
      </c>
      <c r="C156" s="47" t="s">
        <v>30</v>
      </c>
      <c r="D156" s="46" t="s">
        <v>31</v>
      </c>
      <c r="E156" s="47">
        <v>2</v>
      </c>
      <c r="F156" s="44" t="s">
        <v>32</v>
      </c>
      <c r="G156" s="48" t="s">
        <v>33</v>
      </c>
      <c r="H156" s="49" t="s">
        <v>98</v>
      </c>
      <c r="I156" s="50">
        <v>1</v>
      </c>
      <c r="J156" s="51">
        <v>1</v>
      </c>
      <c r="K156" s="52">
        <v>5</v>
      </c>
      <c r="L156" s="53">
        <v>342132</v>
      </c>
      <c r="M156" s="234" t="s">
        <v>35</v>
      </c>
      <c r="N156" s="55" t="str">
        <f t="shared" si="16"/>
        <v>Burslu</v>
      </c>
      <c r="O156" s="56" t="str">
        <f t="shared" si="17"/>
        <v>Burslu</v>
      </c>
      <c r="P156" s="57" t="s">
        <v>28</v>
      </c>
      <c r="Q156" s="58" t="s">
        <v>28</v>
      </c>
      <c r="R156" s="58" t="s">
        <v>28</v>
      </c>
      <c r="S156" s="116" t="s">
        <v>28</v>
      </c>
      <c r="T156" s="117" t="s">
        <v>28</v>
      </c>
      <c r="U156" s="118" t="s">
        <v>28</v>
      </c>
      <c r="V156" s="119" t="s">
        <v>28</v>
      </c>
      <c r="W156" s="114" t="s">
        <v>28</v>
      </c>
      <c r="X156" s="75" t="s">
        <v>30</v>
      </c>
      <c r="Y156" s="14"/>
    </row>
    <row r="157" spans="1:25" ht="25.9" customHeight="1" x14ac:dyDescent="0.35">
      <c r="A157" s="43" t="s">
        <v>28</v>
      </c>
      <c r="B157" s="44" t="s">
        <v>106</v>
      </c>
      <c r="C157" s="45">
        <v>0.25</v>
      </c>
      <c r="D157" s="46" t="s">
        <v>31</v>
      </c>
      <c r="E157" s="47">
        <v>2</v>
      </c>
      <c r="F157" s="44" t="s">
        <v>32</v>
      </c>
      <c r="G157" s="48" t="s">
        <v>33</v>
      </c>
      <c r="H157" s="49" t="s">
        <v>98</v>
      </c>
      <c r="I157" s="50" t="s">
        <v>36</v>
      </c>
      <c r="J157" s="51" t="s">
        <v>36</v>
      </c>
      <c r="K157" s="52">
        <v>26</v>
      </c>
      <c r="L157" s="53" t="s">
        <v>37</v>
      </c>
      <c r="M157" s="234" t="s">
        <v>35</v>
      </c>
      <c r="N157" s="55">
        <f t="shared" si="16"/>
        <v>180000</v>
      </c>
      <c r="O157" s="56">
        <f t="shared" si="17"/>
        <v>180000</v>
      </c>
      <c r="P157" s="57">
        <f t="shared" si="18"/>
        <v>125999.99999999999</v>
      </c>
      <c r="Q157" s="58">
        <f t="shared" si="19"/>
        <v>144000</v>
      </c>
      <c r="R157" s="59">
        <f>X157*0.85</f>
        <v>153000</v>
      </c>
      <c r="S157" s="116">
        <f t="shared" si="20"/>
        <v>162000</v>
      </c>
      <c r="T157" s="117">
        <f t="shared" si="21"/>
        <v>108000</v>
      </c>
      <c r="U157" s="118">
        <f t="shared" si="22"/>
        <v>135000</v>
      </c>
      <c r="V157" s="119">
        <f t="shared" si="23"/>
        <v>144000</v>
      </c>
      <c r="W157" s="120">
        <f>X157*0.85</f>
        <v>153000</v>
      </c>
      <c r="X157" s="62">
        <f>X158*0.75</f>
        <v>180000</v>
      </c>
      <c r="Y157" s="14"/>
    </row>
    <row r="158" spans="1:25" ht="25.9" customHeight="1" x14ac:dyDescent="0.35">
      <c r="A158" s="43" t="s">
        <v>28</v>
      </c>
      <c r="B158" s="44" t="s">
        <v>106</v>
      </c>
      <c r="C158" s="47" t="s">
        <v>38</v>
      </c>
      <c r="D158" s="46" t="s">
        <v>31</v>
      </c>
      <c r="E158" s="47">
        <v>2</v>
      </c>
      <c r="F158" s="44" t="s">
        <v>32</v>
      </c>
      <c r="G158" s="48" t="s">
        <v>33</v>
      </c>
      <c r="H158" s="49" t="s">
        <v>98</v>
      </c>
      <c r="I158" s="50" t="s">
        <v>36</v>
      </c>
      <c r="J158" s="51" t="s">
        <v>36</v>
      </c>
      <c r="K158" s="52">
        <v>6</v>
      </c>
      <c r="L158" s="53" t="s">
        <v>37</v>
      </c>
      <c r="M158" s="234" t="s">
        <v>35</v>
      </c>
      <c r="N158" s="55">
        <f t="shared" si="16"/>
        <v>240000</v>
      </c>
      <c r="O158" s="56">
        <f t="shared" si="17"/>
        <v>240000</v>
      </c>
      <c r="P158" s="57">
        <f t="shared" si="18"/>
        <v>168000</v>
      </c>
      <c r="Q158" s="58">
        <f t="shared" si="19"/>
        <v>192000</v>
      </c>
      <c r="R158" s="59">
        <f>X158*0.85</f>
        <v>204000</v>
      </c>
      <c r="S158" s="116">
        <f t="shared" si="20"/>
        <v>216000</v>
      </c>
      <c r="T158" s="117">
        <f t="shared" si="21"/>
        <v>144000</v>
      </c>
      <c r="U158" s="118">
        <f t="shared" si="22"/>
        <v>180000</v>
      </c>
      <c r="V158" s="119">
        <f t="shared" si="23"/>
        <v>192000</v>
      </c>
      <c r="W158" s="120">
        <f>X158*0.85</f>
        <v>204000</v>
      </c>
      <c r="X158" s="62">
        <v>240000</v>
      </c>
      <c r="Y158" s="14"/>
    </row>
    <row r="159" spans="1:25" ht="25.9" customHeight="1" x14ac:dyDescent="0.35">
      <c r="A159" s="43" t="s">
        <v>28</v>
      </c>
      <c r="B159" s="44" t="s">
        <v>107</v>
      </c>
      <c r="C159" s="47" t="s">
        <v>30</v>
      </c>
      <c r="D159" s="46" t="s">
        <v>31</v>
      </c>
      <c r="E159" s="47">
        <v>2</v>
      </c>
      <c r="F159" s="44" t="s">
        <v>32</v>
      </c>
      <c r="G159" s="48" t="s">
        <v>33</v>
      </c>
      <c r="H159" s="49" t="s">
        <v>98</v>
      </c>
      <c r="I159" s="50">
        <v>1</v>
      </c>
      <c r="J159" s="51">
        <v>1</v>
      </c>
      <c r="K159" s="52">
        <v>8</v>
      </c>
      <c r="L159" s="53">
        <v>495323</v>
      </c>
      <c r="M159" s="234" t="s">
        <v>35</v>
      </c>
      <c r="N159" s="55" t="str">
        <f t="shared" si="16"/>
        <v>Burslu</v>
      </c>
      <c r="O159" s="56" t="str">
        <f t="shared" si="17"/>
        <v>Burslu</v>
      </c>
      <c r="P159" s="57" t="s">
        <v>28</v>
      </c>
      <c r="Q159" s="58" t="s">
        <v>28</v>
      </c>
      <c r="R159" s="58" t="s">
        <v>28</v>
      </c>
      <c r="S159" s="116" t="s">
        <v>28</v>
      </c>
      <c r="T159" s="117" t="s">
        <v>28</v>
      </c>
      <c r="U159" s="118" t="s">
        <v>28</v>
      </c>
      <c r="V159" s="119" t="s">
        <v>28</v>
      </c>
      <c r="W159" s="114" t="s">
        <v>28</v>
      </c>
      <c r="X159" s="75" t="s">
        <v>30</v>
      </c>
      <c r="Y159" s="14"/>
    </row>
    <row r="160" spans="1:25" ht="25.9" customHeight="1" x14ac:dyDescent="0.35">
      <c r="A160" s="43" t="s">
        <v>28</v>
      </c>
      <c r="B160" s="44" t="s">
        <v>107</v>
      </c>
      <c r="C160" s="45">
        <v>0.25</v>
      </c>
      <c r="D160" s="46" t="s">
        <v>31</v>
      </c>
      <c r="E160" s="47">
        <v>2</v>
      </c>
      <c r="F160" s="44" t="s">
        <v>32</v>
      </c>
      <c r="G160" s="48" t="s">
        <v>33</v>
      </c>
      <c r="H160" s="49" t="s">
        <v>98</v>
      </c>
      <c r="I160" s="50" t="s">
        <v>36</v>
      </c>
      <c r="J160" s="51" t="s">
        <v>36</v>
      </c>
      <c r="K160" s="52">
        <v>43</v>
      </c>
      <c r="L160" s="53" t="s">
        <v>37</v>
      </c>
      <c r="M160" s="234" t="s">
        <v>35</v>
      </c>
      <c r="N160" s="55">
        <f t="shared" si="16"/>
        <v>210000</v>
      </c>
      <c r="O160" s="56">
        <f t="shared" si="17"/>
        <v>210000</v>
      </c>
      <c r="P160" s="57">
        <f t="shared" si="18"/>
        <v>147000</v>
      </c>
      <c r="Q160" s="58">
        <f t="shared" si="19"/>
        <v>168000</v>
      </c>
      <c r="R160" s="59">
        <f>X160*0.85</f>
        <v>178500</v>
      </c>
      <c r="S160" s="116">
        <f t="shared" si="20"/>
        <v>189000</v>
      </c>
      <c r="T160" s="117">
        <f t="shared" si="21"/>
        <v>126000</v>
      </c>
      <c r="U160" s="118">
        <f t="shared" si="22"/>
        <v>157500</v>
      </c>
      <c r="V160" s="119">
        <f t="shared" si="23"/>
        <v>168000</v>
      </c>
      <c r="W160" s="120">
        <f>X160*0.85</f>
        <v>178500</v>
      </c>
      <c r="X160" s="62">
        <f>X161*0.75</f>
        <v>210000</v>
      </c>
      <c r="Y160" s="14"/>
    </row>
    <row r="161" spans="1:25" ht="25.9" customHeight="1" x14ac:dyDescent="0.35">
      <c r="A161" s="43" t="s">
        <v>28</v>
      </c>
      <c r="B161" s="44" t="s">
        <v>107</v>
      </c>
      <c r="C161" s="47" t="s">
        <v>38</v>
      </c>
      <c r="D161" s="46" t="s">
        <v>31</v>
      </c>
      <c r="E161" s="47">
        <v>2</v>
      </c>
      <c r="F161" s="44" t="s">
        <v>32</v>
      </c>
      <c r="G161" s="48" t="s">
        <v>33</v>
      </c>
      <c r="H161" s="49" t="s">
        <v>98</v>
      </c>
      <c r="I161" s="50" t="s">
        <v>36</v>
      </c>
      <c r="J161" s="51" t="s">
        <v>36</v>
      </c>
      <c r="K161" s="52">
        <v>7</v>
      </c>
      <c r="L161" s="53" t="s">
        <v>37</v>
      </c>
      <c r="M161" s="234" t="s">
        <v>35</v>
      </c>
      <c r="N161" s="55">
        <f t="shared" si="16"/>
        <v>280000</v>
      </c>
      <c r="O161" s="56">
        <f t="shared" si="17"/>
        <v>280000</v>
      </c>
      <c r="P161" s="57">
        <f t="shared" si="18"/>
        <v>196000</v>
      </c>
      <c r="Q161" s="58">
        <f t="shared" si="19"/>
        <v>224000</v>
      </c>
      <c r="R161" s="59">
        <f>X161*0.85</f>
        <v>238000</v>
      </c>
      <c r="S161" s="116">
        <f t="shared" si="20"/>
        <v>252000</v>
      </c>
      <c r="T161" s="117">
        <f t="shared" si="21"/>
        <v>168000</v>
      </c>
      <c r="U161" s="118">
        <f t="shared" si="22"/>
        <v>210000</v>
      </c>
      <c r="V161" s="119">
        <f t="shared" si="23"/>
        <v>224000</v>
      </c>
      <c r="W161" s="120">
        <f>X161*0.85</f>
        <v>238000</v>
      </c>
      <c r="X161" s="62">
        <v>280000</v>
      </c>
      <c r="Y161" s="14"/>
    </row>
    <row r="162" spans="1:25" ht="25.9" customHeight="1" x14ac:dyDescent="0.25">
      <c r="A162" s="43" t="s">
        <v>28</v>
      </c>
      <c r="B162" s="44" t="s">
        <v>107</v>
      </c>
      <c r="C162" s="47" t="s">
        <v>30</v>
      </c>
      <c r="D162" s="48" t="s">
        <v>108</v>
      </c>
      <c r="E162" s="47">
        <v>2</v>
      </c>
      <c r="F162" s="44" t="s">
        <v>32</v>
      </c>
      <c r="G162" s="48" t="s">
        <v>33</v>
      </c>
      <c r="H162" s="49" t="s">
        <v>98</v>
      </c>
      <c r="I162" s="50">
        <v>1</v>
      </c>
      <c r="J162" s="51">
        <v>1</v>
      </c>
      <c r="K162" s="52">
        <v>7</v>
      </c>
      <c r="L162" s="53">
        <v>413991</v>
      </c>
      <c r="M162" s="234" t="s">
        <v>35</v>
      </c>
      <c r="N162" s="55" t="str">
        <f t="shared" si="16"/>
        <v>Burslu</v>
      </c>
      <c r="O162" s="56" t="str">
        <f t="shared" si="17"/>
        <v>Burslu</v>
      </c>
      <c r="P162" s="57" t="s">
        <v>28</v>
      </c>
      <c r="Q162" s="58" t="s">
        <v>28</v>
      </c>
      <c r="R162" s="58" t="s">
        <v>28</v>
      </c>
      <c r="S162" s="116" t="s">
        <v>28</v>
      </c>
      <c r="T162" s="117" t="s">
        <v>28</v>
      </c>
      <c r="U162" s="118" t="s">
        <v>28</v>
      </c>
      <c r="V162" s="119" t="s">
        <v>28</v>
      </c>
      <c r="W162" s="114" t="s">
        <v>28</v>
      </c>
      <c r="X162" s="75" t="s">
        <v>30</v>
      </c>
      <c r="Y162" s="14"/>
    </row>
    <row r="163" spans="1:25" ht="25.9" customHeight="1" x14ac:dyDescent="0.25">
      <c r="A163" s="43" t="s">
        <v>28</v>
      </c>
      <c r="B163" s="44" t="s">
        <v>107</v>
      </c>
      <c r="C163" s="45">
        <v>0.25</v>
      </c>
      <c r="D163" s="48" t="s">
        <v>108</v>
      </c>
      <c r="E163" s="47">
        <v>2</v>
      </c>
      <c r="F163" s="44" t="s">
        <v>32</v>
      </c>
      <c r="G163" s="48" t="s">
        <v>33</v>
      </c>
      <c r="H163" s="49" t="s">
        <v>98</v>
      </c>
      <c r="I163" s="50" t="s">
        <v>36</v>
      </c>
      <c r="J163" s="51" t="s">
        <v>36</v>
      </c>
      <c r="K163" s="52">
        <v>39</v>
      </c>
      <c r="L163" s="53" t="s">
        <v>37</v>
      </c>
      <c r="M163" s="234" t="s">
        <v>35</v>
      </c>
      <c r="N163" s="55">
        <f t="shared" si="16"/>
        <v>210000</v>
      </c>
      <c r="O163" s="56">
        <f t="shared" si="17"/>
        <v>210000</v>
      </c>
      <c r="P163" s="57">
        <f t="shared" si="18"/>
        <v>147000</v>
      </c>
      <c r="Q163" s="58">
        <f t="shared" si="19"/>
        <v>168000</v>
      </c>
      <c r="R163" s="59">
        <f>X163*0.85</f>
        <v>178500</v>
      </c>
      <c r="S163" s="116">
        <f t="shared" si="20"/>
        <v>189000</v>
      </c>
      <c r="T163" s="117">
        <f t="shared" si="21"/>
        <v>126000</v>
      </c>
      <c r="U163" s="118">
        <f t="shared" si="22"/>
        <v>157500</v>
      </c>
      <c r="V163" s="119">
        <f t="shared" si="23"/>
        <v>168000</v>
      </c>
      <c r="W163" s="120">
        <f>X163*0.85</f>
        <v>178500</v>
      </c>
      <c r="X163" s="62">
        <f>X164*0.75</f>
        <v>210000</v>
      </c>
      <c r="Y163" s="14"/>
    </row>
    <row r="164" spans="1:25" ht="25.9" customHeight="1" x14ac:dyDescent="0.25">
      <c r="A164" s="43" t="s">
        <v>28</v>
      </c>
      <c r="B164" s="44" t="s">
        <v>107</v>
      </c>
      <c r="C164" s="47" t="s">
        <v>38</v>
      </c>
      <c r="D164" s="48" t="s">
        <v>108</v>
      </c>
      <c r="E164" s="47">
        <v>2</v>
      </c>
      <c r="F164" s="44" t="s">
        <v>32</v>
      </c>
      <c r="G164" s="48" t="s">
        <v>33</v>
      </c>
      <c r="H164" s="49" t="s">
        <v>98</v>
      </c>
      <c r="I164" s="50" t="s">
        <v>36</v>
      </c>
      <c r="J164" s="51" t="s">
        <v>36</v>
      </c>
      <c r="K164" s="52">
        <v>7</v>
      </c>
      <c r="L164" s="53" t="s">
        <v>37</v>
      </c>
      <c r="M164" s="234" t="s">
        <v>35</v>
      </c>
      <c r="N164" s="55">
        <f t="shared" si="16"/>
        <v>280000</v>
      </c>
      <c r="O164" s="56">
        <f t="shared" si="17"/>
        <v>280000</v>
      </c>
      <c r="P164" s="57">
        <f t="shared" si="18"/>
        <v>196000</v>
      </c>
      <c r="Q164" s="58">
        <f t="shared" si="19"/>
        <v>224000</v>
      </c>
      <c r="R164" s="59">
        <f>X164*0.85</f>
        <v>238000</v>
      </c>
      <c r="S164" s="116">
        <f t="shared" si="20"/>
        <v>252000</v>
      </c>
      <c r="T164" s="117">
        <f t="shared" si="21"/>
        <v>168000</v>
      </c>
      <c r="U164" s="118">
        <f t="shared" si="22"/>
        <v>210000</v>
      </c>
      <c r="V164" s="119">
        <f t="shared" si="23"/>
        <v>224000</v>
      </c>
      <c r="W164" s="120">
        <f>X164*0.85</f>
        <v>238000</v>
      </c>
      <c r="X164" s="62">
        <v>280000</v>
      </c>
      <c r="Y164" s="14"/>
    </row>
    <row r="165" spans="1:25" ht="25.9" customHeight="1" x14ac:dyDescent="0.35">
      <c r="A165" s="43" t="s">
        <v>28</v>
      </c>
      <c r="B165" s="44" t="s">
        <v>109</v>
      </c>
      <c r="C165" s="47" t="s">
        <v>30</v>
      </c>
      <c r="D165" s="46" t="s">
        <v>31</v>
      </c>
      <c r="E165" s="47">
        <v>2</v>
      </c>
      <c r="F165" s="44" t="s">
        <v>32</v>
      </c>
      <c r="G165" s="48" t="s">
        <v>33</v>
      </c>
      <c r="H165" s="49" t="s">
        <v>98</v>
      </c>
      <c r="I165" s="50">
        <v>1</v>
      </c>
      <c r="J165" s="51">
        <v>1</v>
      </c>
      <c r="K165" s="52">
        <v>6</v>
      </c>
      <c r="L165" s="53">
        <v>398728</v>
      </c>
      <c r="M165" s="234" t="s">
        <v>35</v>
      </c>
      <c r="N165" s="55" t="str">
        <f t="shared" si="16"/>
        <v>Burslu</v>
      </c>
      <c r="O165" s="56" t="str">
        <f t="shared" si="17"/>
        <v>Burslu</v>
      </c>
      <c r="P165" s="57" t="s">
        <v>28</v>
      </c>
      <c r="Q165" s="58" t="s">
        <v>28</v>
      </c>
      <c r="R165" s="58" t="s">
        <v>28</v>
      </c>
      <c r="S165" s="116" t="s">
        <v>28</v>
      </c>
      <c r="T165" s="117" t="s">
        <v>28</v>
      </c>
      <c r="U165" s="118" t="s">
        <v>28</v>
      </c>
      <c r="V165" s="119" t="s">
        <v>28</v>
      </c>
      <c r="W165" s="114" t="s">
        <v>28</v>
      </c>
      <c r="X165" s="75" t="s">
        <v>30</v>
      </c>
      <c r="Y165" s="14"/>
    </row>
    <row r="166" spans="1:25" ht="25.9" customHeight="1" x14ac:dyDescent="0.35">
      <c r="A166" s="43" t="s">
        <v>28</v>
      </c>
      <c r="B166" s="44" t="s">
        <v>109</v>
      </c>
      <c r="C166" s="45">
        <v>0.25</v>
      </c>
      <c r="D166" s="46" t="s">
        <v>31</v>
      </c>
      <c r="E166" s="47">
        <v>2</v>
      </c>
      <c r="F166" s="44" t="s">
        <v>32</v>
      </c>
      <c r="G166" s="48" t="s">
        <v>33</v>
      </c>
      <c r="H166" s="49" t="s">
        <v>98</v>
      </c>
      <c r="I166" s="50" t="s">
        <v>36</v>
      </c>
      <c r="J166" s="51" t="s">
        <v>36</v>
      </c>
      <c r="K166" s="52">
        <v>31</v>
      </c>
      <c r="L166" s="53" t="s">
        <v>37</v>
      </c>
      <c r="M166" s="234" t="s">
        <v>35</v>
      </c>
      <c r="N166" s="55">
        <f t="shared" si="16"/>
        <v>162000</v>
      </c>
      <c r="O166" s="56">
        <f t="shared" si="17"/>
        <v>162000</v>
      </c>
      <c r="P166" s="57">
        <f t="shared" si="18"/>
        <v>113400</v>
      </c>
      <c r="Q166" s="58">
        <f t="shared" si="19"/>
        <v>129600</v>
      </c>
      <c r="R166" s="59">
        <f>X166*0.85</f>
        <v>137700</v>
      </c>
      <c r="S166" s="116">
        <f t="shared" si="20"/>
        <v>145800</v>
      </c>
      <c r="T166" s="117">
        <f t="shared" si="21"/>
        <v>97200</v>
      </c>
      <c r="U166" s="118">
        <f t="shared" si="22"/>
        <v>121500</v>
      </c>
      <c r="V166" s="119">
        <f t="shared" si="23"/>
        <v>129600</v>
      </c>
      <c r="W166" s="120">
        <f>X166*0.85</f>
        <v>137700</v>
      </c>
      <c r="X166" s="62">
        <f>X167*0.75</f>
        <v>162000</v>
      </c>
      <c r="Y166" s="14"/>
    </row>
    <row r="167" spans="1:25" ht="25.9" customHeight="1" x14ac:dyDescent="0.35">
      <c r="A167" s="43" t="s">
        <v>28</v>
      </c>
      <c r="B167" s="44" t="s">
        <v>109</v>
      </c>
      <c r="C167" s="47" t="s">
        <v>38</v>
      </c>
      <c r="D167" s="46" t="s">
        <v>31</v>
      </c>
      <c r="E167" s="47">
        <v>2</v>
      </c>
      <c r="F167" s="44" t="s">
        <v>32</v>
      </c>
      <c r="G167" s="48" t="s">
        <v>33</v>
      </c>
      <c r="H167" s="49" t="s">
        <v>98</v>
      </c>
      <c r="I167" s="50" t="s">
        <v>36</v>
      </c>
      <c r="J167" s="51" t="s">
        <v>36</v>
      </c>
      <c r="K167" s="52">
        <v>6</v>
      </c>
      <c r="L167" s="53" t="s">
        <v>37</v>
      </c>
      <c r="M167" s="234" t="s">
        <v>35</v>
      </c>
      <c r="N167" s="55">
        <f t="shared" si="16"/>
        <v>216000</v>
      </c>
      <c r="O167" s="56">
        <f t="shared" si="17"/>
        <v>216000</v>
      </c>
      <c r="P167" s="57">
        <f t="shared" si="18"/>
        <v>151200</v>
      </c>
      <c r="Q167" s="58">
        <f t="shared" si="19"/>
        <v>172800</v>
      </c>
      <c r="R167" s="59">
        <f>X167*0.85</f>
        <v>183600</v>
      </c>
      <c r="S167" s="116">
        <f t="shared" si="20"/>
        <v>194400</v>
      </c>
      <c r="T167" s="117">
        <f t="shared" si="21"/>
        <v>129600</v>
      </c>
      <c r="U167" s="118">
        <f t="shared" si="22"/>
        <v>162000</v>
      </c>
      <c r="V167" s="119">
        <f t="shared" si="23"/>
        <v>172800</v>
      </c>
      <c r="W167" s="120">
        <f>X167*0.85</f>
        <v>183600</v>
      </c>
      <c r="X167" s="62">
        <v>216000</v>
      </c>
      <c r="Y167" s="14"/>
    </row>
    <row r="168" spans="1:25" ht="25.9" customHeight="1" x14ac:dyDescent="0.35">
      <c r="A168" s="43" t="s">
        <v>28</v>
      </c>
      <c r="B168" s="44" t="s">
        <v>110</v>
      </c>
      <c r="C168" s="47" t="s">
        <v>30</v>
      </c>
      <c r="D168" s="46" t="s">
        <v>31</v>
      </c>
      <c r="E168" s="47">
        <v>2</v>
      </c>
      <c r="F168" s="44" t="s">
        <v>32</v>
      </c>
      <c r="G168" s="48" t="s">
        <v>33</v>
      </c>
      <c r="H168" s="49" t="s">
        <v>98</v>
      </c>
      <c r="I168" s="50">
        <v>1</v>
      </c>
      <c r="J168" s="51">
        <v>1</v>
      </c>
      <c r="K168" s="52">
        <v>7</v>
      </c>
      <c r="L168" s="53">
        <v>571440</v>
      </c>
      <c r="M168" s="234" t="s">
        <v>35</v>
      </c>
      <c r="N168" s="55" t="str">
        <f t="shared" si="16"/>
        <v>Burslu</v>
      </c>
      <c r="O168" s="56" t="str">
        <f t="shared" si="17"/>
        <v>Burslu</v>
      </c>
      <c r="P168" s="57" t="s">
        <v>28</v>
      </c>
      <c r="Q168" s="58" t="s">
        <v>28</v>
      </c>
      <c r="R168" s="58" t="s">
        <v>28</v>
      </c>
      <c r="S168" s="116" t="s">
        <v>28</v>
      </c>
      <c r="T168" s="117" t="s">
        <v>28</v>
      </c>
      <c r="U168" s="118" t="s">
        <v>28</v>
      </c>
      <c r="V168" s="119" t="s">
        <v>28</v>
      </c>
      <c r="W168" s="114" t="s">
        <v>28</v>
      </c>
      <c r="X168" s="75" t="s">
        <v>30</v>
      </c>
      <c r="Y168" s="14"/>
    </row>
    <row r="169" spans="1:25" ht="25.9" customHeight="1" x14ac:dyDescent="0.35">
      <c r="A169" s="43" t="s">
        <v>28</v>
      </c>
      <c r="B169" s="44" t="s">
        <v>110</v>
      </c>
      <c r="C169" s="45">
        <v>0.25</v>
      </c>
      <c r="D169" s="46" t="s">
        <v>31</v>
      </c>
      <c r="E169" s="47">
        <v>2</v>
      </c>
      <c r="F169" s="44" t="s">
        <v>32</v>
      </c>
      <c r="G169" s="48" t="s">
        <v>33</v>
      </c>
      <c r="H169" s="49" t="s">
        <v>98</v>
      </c>
      <c r="I169" s="50" t="s">
        <v>36</v>
      </c>
      <c r="J169" s="51" t="s">
        <v>36</v>
      </c>
      <c r="K169" s="52">
        <v>39</v>
      </c>
      <c r="L169" s="53" t="s">
        <v>37</v>
      </c>
      <c r="M169" s="234" t="s">
        <v>35</v>
      </c>
      <c r="N169" s="55">
        <f t="shared" si="16"/>
        <v>162000</v>
      </c>
      <c r="O169" s="56">
        <f t="shared" si="17"/>
        <v>162000</v>
      </c>
      <c r="P169" s="57">
        <f t="shared" si="18"/>
        <v>113400</v>
      </c>
      <c r="Q169" s="58">
        <f t="shared" si="19"/>
        <v>129600</v>
      </c>
      <c r="R169" s="59">
        <f>X169*0.85</f>
        <v>137700</v>
      </c>
      <c r="S169" s="116">
        <f t="shared" si="20"/>
        <v>145800</v>
      </c>
      <c r="T169" s="117">
        <f t="shared" si="21"/>
        <v>97200</v>
      </c>
      <c r="U169" s="118">
        <f t="shared" si="22"/>
        <v>121500</v>
      </c>
      <c r="V169" s="119">
        <f t="shared" si="23"/>
        <v>129600</v>
      </c>
      <c r="W169" s="120">
        <f>X169*0.85</f>
        <v>137700</v>
      </c>
      <c r="X169" s="62">
        <f>X170*0.75</f>
        <v>162000</v>
      </c>
      <c r="Y169" s="14"/>
    </row>
    <row r="170" spans="1:25" ht="25.9" customHeight="1" x14ac:dyDescent="0.35">
      <c r="A170" s="43" t="s">
        <v>28</v>
      </c>
      <c r="B170" s="44" t="s">
        <v>110</v>
      </c>
      <c r="C170" s="47" t="s">
        <v>38</v>
      </c>
      <c r="D170" s="46" t="s">
        <v>31</v>
      </c>
      <c r="E170" s="47">
        <v>2</v>
      </c>
      <c r="F170" s="44" t="s">
        <v>32</v>
      </c>
      <c r="G170" s="48" t="s">
        <v>33</v>
      </c>
      <c r="H170" s="49" t="s">
        <v>98</v>
      </c>
      <c r="I170" s="50" t="s">
        <v>36</v>
      </c>
      <c r="J170" s="51" t="s">
        <v>36</v>
      </c>
      <c r="K170" s="52">
        <v>9</v>
      </c>
      <c r="L170" s="53" t="s">
        <v>37</v>
      </c>
      <c r="M170" s="234" t="s">
        <v>35</v>
      </c>
      <c r="N170" s="55">
        <f t="shared" si="16"/>
        <v>216000</v>
      </c>
      <c r="O170" s="56">
        <f t="shared" si="17"/>
        <v>216000</v>
      </c>
      <c r="P170" s="57">
        <f t="shared" si="18"/>
        <v>151200</v>
      </c>
      <c r="Q170" s="58">
        <f t="shared" si="19"/>
        <v>172800</v>
      </c>
      <c r="R170" s="59">
        <f>X170*0.85</f>
        <v>183600</v>
      </c>
      <c r="S170" s="116">
        <f t="shared" si="20"/>
        <v>194400</v>
      </c>
      <c r="T170" s="117">
        <f t="shared" si="21"/>
        <v>129600</v>
      </c>
      <c r="U170" s="118">
        <f t="shared" si="22"/>
        <v>162000</v>
      </c>
      <c r="V170" s="119">
        <f t="shared" si="23"/>
        <v>172800</v>
      </c>
      <c r="W170" s="120">
        <f>X170*0.85</f>
        <v>183600</v>
      </c>
      <c r="X170" s="62">
        <v>216000</v>
      </c>
      <c r="Y170" s="14"/>
    </row>
    <row r="171" spans="1:25" ht="25.9" customHeight="1" x14ac:dyDescent="0.35">
      <c r="A171" s="43" t="s">
        <v>28</v>
      </c>
      <c r="B171" s="44" t="s">
        <v>111</v>
      </c>
      <c r="C171" s="47" t="s">
        <v>30</v>
      </c>
      <c r="D171" s="46" t="s">
        <v>31</v>
      </c>
      <c r="E171" s="47">
        <v>2</v>
      </c>
      <c r="F171" s="44" t="s">
        <v>32</v>
      </c>
      <c r="G171" s="48" t="s">
        <v>33</v>
      </c>
      <c r="H171" s="49" t="s">
        <v>98</v>
      </c>
      <c r="I171" s="50">
        <v>1</v>
      </c>
      <c r="J171" s="51">
        <v>1</v>
      </c>
      <c r="K171" s="52">
        <v>5</v>
      </c>
      <c r="L171" s="53">
        <v>416815</v>
      </c>
      <c r="M171" s="234" t="s">
        <v>35</v>
      </c>
      <c r="N171" s="55" t="str">
        <f t="shared" si="16"/>
        <v>Burslu</v>
      </c>
      <c r="O171" s="56" t="str">
        <f t="shared" si="17"/>
        <v>Burslu</v>
      </c>
      <c r="P171" s="57" t="s">
        <v>28</v>
      </c>
      <c r="Q171" s="58" t="s">
        <v>28</v>
      </c>
      <c r="R171" s="58" t="s">
        <v>28</v>
      </c>
      <c r="S171" s="116" t="s">
        <v>28</v>
      </c>
      <c r="T171" s="117" t="s">
        <v>28</v>
      </c>
      <c r="U171" s="118" t="s">
        <v>28</v>
      </c>
      <c r="V171" s="119" t="s">
        <v>28</v>
      </c>
      <c r="W171" s="114" t="s">
        <v>28</v>
      </c>
      <c r="X171" s="75" t="s">
        <v>30</v>
      </c>
      <c r="Y171" s="14"/>
    </row>
    <row r="172" spans="1:25" ht="25.9" customHeight="1" x14ac:dyDescent="0.35">
      <c r="A172" s="43" t="s">
        <v>28</v>
      </c>
      <c r="B172" s="44" t="s">
        <v>111</v>
      </c>
      <c r="C172" s="45">
        <v>0.25</v>
      </c>
      <c r="D172" s="46" t="s">
        <v>31</v>
      </c>
      <c r="E172" s="47">
        <v>2</v>
      </c>
      <c r="F172" s="44" t="s">
        <v>32</v>
      </c>
      <c r="G172" s="48" t="s">
        <v>33</v>
      </c>
      <c r="H172" s="49" t="s">
        <v>98</v>
      </c>
      <c r="I172" s="50" t="s">
        <v>36</v>
      </c>
      <c r="J172" s="51" t="s">
        <v>36</v>
      </c>
      <c r="K172" s="52">
        <v>30</v>
      </c>
      <c r="L172" s="53" t="s">
        <v>37</v>
      </c>
      <c r="M172" s="234" t="s">
        <v>35</v>
      </c>
      <c r="N172" s="55">
        <f t="shared" si="16"/>
        <v>156000</v>
      </c>
      <c r="O172" s="56">
        <f t="shared" si="17"/>
        <v>156000</v>
      </c>
      <c r="P172" s="57">
        <f t="shared" si="18"/>
        <v>109200</v>
      </c>
      <c r="Q172" s="58">
        <f t="shared" si="19"/>
        <v>124800</v>
      </c>
      <c r="R172" s="59">
        <f>X172*0.85</f>
        <v>132600</v>
      </c>
      <c r="S172" s="116">
        <f t="shared" si="20"/>
        <v>140400</v>
      </c>
      <c r="T172" s="117">
        <f t="shared" si="21"/>
        <v>93600</v>
      </c>
      <c r="U172" s="118">
        <f t="shared" si="22"/>
        <v>117000</v>
      </c>
      <c r="V172" s="119">
        <f t="shared" si="23"/>
        <v>124800</v>
      </c>
      <c r="W172" s="120">
        <f>X172*0.85</f>
        <v>132600</v>
      </c>
      <c r="X172" s="62">
        <f>X173*0.75</f>
        <v>156000</v>
      </c>
      <c r="Y172" s="14"/>
    </row>
    <row r="173" spans="1:25" ht="25.9" customHeight="1" x14ac:dyDescent="0.35">
      <c r="A173" s="43" t="s">
        <v>28</v>
      </c>
      <c r="B173" s="44" t="s">
        <v>111</v>
      </c>
      <c r="C173" s="47" t="s">
        <v>38</v>
      </c>
      <c r="D173" s="46" t="s">
        <v>31</v>
      </c>
      <c r="E173" s="47">
        <v>2</v>
      </c>
      <c r="F173" s="44" t="s">
        <v>32</v>
      </c>
      <c r="G173" s="48" t="s">
        <v>33</v>
      </c>
      <c r="H173" s="49" t="s">
        <v>98</v>
      </c>
      <c r="I173" s="50" t="s">
        <v>36</v>
      </c>
      <c r="J173" s="51" t="s">
        <v>36</v>
      </c>
      <c r="K173" s="52">
        <v>6</v>
      </c>
      <c r="L173" s="53" t="s">
        <v>37</v>
      </c>
      <c r="M173" s="234" t="s">
        <v>35</v>
      </c>
      <c r="N173" s="55">
        <f t="shared" si="16"/>
        <v>208000</v>
      </c>
      <c r="O173" s="56">
        <f t="shared" si="17"/>
        <v>208000</v>
      </c>
      <c r="P173" s="57">
        <f t="shared" si="18"/>
        <v>145600</v>
      </c>
      <c r="Q173" s="58">
        <f t="shared" si="19"/>
        <v>166400</v>
      </c>
      <c r="R173" s="59">
        <f>X173*0.85</f>
        <v>176800</v>
      </c>
      <c r="S173" s="116">
        <f t="shared" si="20"/>
        <v>187200</v>
      </c>
      <c r="T173" s="117">
        <f t="shared" si="21"/>
        <v>124800</v>
      </c>
      <c r="U173" s="118">
        <f t="shared" si="22"/>
        <v>156000</v>
      </c>
      <c r="V173" s="119">
        <f t="shared" si="23"/>
        <v>166400</v>
      </c>
      <c r="W173" s="120">
        <f>X173*0.85</f>
        <v>176800</v>
      </c>
      <c r="X173" s="62">
        <v>208000</v>
      </c>
      <c r="Y173" s="14"/>
    </row>
    <row r="174" spans="1:25" ht="25.9" customHeight="1" x14ac:dyDescent="0.35">
      <c r="A174" s="43" t="s">
        <v>28</v>
      </c>
      <c r="B174" s="44" t="s">
        <v>112</v>
      </c>
      <c r="C174" s="47" t="s">
        <v>30</v>
      </c>
      <c r="D174" s="46" t="s">
        <v>31</v>
      </c>
      <c r="E174" s="47">
        <v>2</v>
      </c>
      <c r="F174" s="44" t="s">
        <v>32</v>
      </c>
      <c r="G174" s="48" t="s">
        <v>33</v>
      </c>
      <c r="H174" s="49" t="s">
        <v>98</v>
      </c>
      <c r="I174" s="50">
        <v>1</v>
      </c>
      <c r="J174" s="51">
        <v>1</v>
      </c>
      <c r="K174" s="52">
        <v>7</v>
      </c>
      <c r="L174" s="53">
        <v>450019</v>
      </c>
      <c r="M174" s="234" t="s">
        <v>35</v>
      </c>
      <c r="N174" s="55" t="str">
        <f t="shared" si="16"/>
        <v>Burslu</v>
      </c>
      <c r="O174" s="56" t="str">
        <f t="shared" si="17"/>
        <v>Burslu</v>
      </c>
      <c r="P174" s="57" t="s">
        <v>28</v>
      </c>
      <c r="Q174" s="58" t="s">
        <v>28</v>
      </c>
      <c r="R174" s="58" t="s">
        <v>28</v>
      </c>
      <c r="S174" s="116" t="s">
        <v>28</v>
      </c>
      <c r="T174" s="117" t="s">
        <v>28</v>
      </c>
      <c r="U174" s="118" t="s">
        <v>28</v>
      </c>
      <c r="V174" s="119" t="s">
        <v>28</v>
      </c>
      <c r="W174" s="114" t="s">
        <v>28</v>
      </c>
      <c r="X174" s="75" t="s">
        <v>30</v>
      </c>
      <c r="Y174" s="14"/>
    </row>
    <row r="175" spans="1:25" ht="25.9" customHeight="1" x14ac:dyDescent="0.35">
      <c r="A175" s="43" t="s">
        <v>28</v>
      </c>
      <c r="B175" s="44" t="s">
        <v>112</v>
      </c>
      <c r="C175" s="45">
        <v>0.25</v>
      </c>
      <c r="D175" s="46" t="s">
        <v>31</v>
      </c>
      <c r="E175" s="47">
        <v>2</v>
      </c>
      <c r="F175" s="44" t="s">
        <v>32</v>
      </c>
      <c r="G175" s="48" t="s">
        <v>33</v>
      </c>
      <c r="H175" s="49" t="s">
        <v>98</v>
      </c>
      <c r="I175" s="50" t="s">
        <v>36</v>
      </c>
      <c r="J175" s="51" t="s">
        <v>36</v>
      </c>
      <c r="K175" s="52">
        <v>35</v>
      </c>
      <c r="L175" s="53" t="s">
        <v>37</v>
      </c>
      <c r="M175" s="234" t="s">
        <v>35</v>
      </c>
      <c r="N175" s="55">
        <f t="shared" si="16"/>
        <v>162000</v>
      </c>
      <c r="O175" s="56">
        <f t="shared" si="17"/>
        <v>162000</v>
      </c>
      <c r="P175" s="57">
        <f t="shared" si="18"/>
        <v>113400</v>
      </c>
      <c r="Q175" s="58">
        <f t="shared" si="19"/>
        <v>129600</v>
      </c>
      <c r="R175" s="59">
        <f>X175*0.85</f>
        <v>137700</v>
      </c>
      <c r="S175" s="116">
        <f t="shared" si="20"/>
        <v>145800</v>
      </c>
      <c r="T175" s="117">
        <f t="shared" si="21"/>
        <v>97200</v>
      </c>
      <c r="U175" s="118">
        <f t="shared" si="22"/>
        <v>121500</v>
      </c>
      <c r="V175" s="119">
        <f t="shared" si="23"/>
        <v>129600</v>
      </c>
      <c r="W175" s="120">
        <f>X175*0.85</f>
        <v>137700</v>
      </c>
      <c r="X175" s="62">
        <f>X176*0.75</f>
        <v>162000</v>
      </c>
      <c r="Y175" s="14"/>
    </row>
    <row r="176" spans="1:25" ht="25.9" customHeight="1" x14ac:dyDescent="0.35">
      <c r="A176" s="43" t="s">
        <v>28</v>
      </c>
      <c r="B176" s="44" t="s">
        <v>112</v>
      </c>
      <c r="C176" s="47" t="s">
        <v>38</v>
      </c>
      <c r="D176" s="46" t="s">
        <v>31</v>
      </c>
      <c r="E176" s="47">
        <v>2</v>
      </c>
      <c r="F176" s="44" t="s">
        <v>32</v>
      </c>
      <c r="G176" s="48" t="s">
        <v>33</v>
      </c>
      <c r="H176" s="49" t="s">
        <v>98</v>
      </c>
      <c r="I176" s="50" t="s">
        <v>36</v>
      </c>
      <c r="J176" s="51" t="s">
        <v>36</v>
      </c>
      <c r="K176" s="52">
        <v>7</v>
      </c>
      <c r="L176" s="53" t="s">
        <v>37</v>
      </c>
      <c r="M176" s="234" t="s">
        <v>35</v>
      </c>
      <c r="N176" s="55">
        <f t="shared" si="16"/>
        <v>216000</v>
      </c>
      <c r="O176" s="56">
        <f t="shared" si="17"/>
        <v>216000</v>
      </c>
      <c r="P176" s="57">
        <f t="shared" si="18"/>
        <v>151200</v>
      </c>
      <c r="Q176" s="58">
        <f t="shared" si="19"/>
        <v>172800</v>
      </c>
      <c r="R176" s="59">
        <f>X176*0.85</f>
        <v>183600</v>
      </c>
      <c r="S176" s="116">
        <f t="shared" si="20"/>
        <v>194400</v>
      </c>
      <c r="T176" s="117">
        <f t="shared" si="21"/>
        <v>129600</v>
      </c>
      <c r="U176" s="118">
        <f t="shared" si="22"/>
        <v>162000</v>
      </c>
      <c r="V176" s="119">
        <f t="shared" si="23"/>
        <v>172800</v>
      </c>
      <c r="W176" s="120">
        <f>X176*0.85</f>
        <v>183600</v>
      </c>
      <c r="X176" s="62">
        <v>216000</v>
      </c>
      <c r="Y176" s="14"/>
    </row>
    <row r="177" spans="1:25" ht="25.9" customHeight="1" x14ac:dyDescent="0.35">
      <c r="A177" s="43" t="s">
        <v>28</v>
      </c>
      <c r="B177" s="44" t="s">
        <v>113</v>
      </c>
      <c r="C177" s="47" t="s">
        <v>30</v>
      </c>
      <c r="D177" s="46" t="s">
        <v>31</v>
      </c>
      <c r="E177" s="47">
        <v>2</v>
      </c>
      <c r="F177" s="44" t="s">
        <v>32</v>
      </c>
      <c r="G177" s="48" t="s">
        <v>33</v>
      </c>
      <c r="H177" s="49" t="s">
        <v>98</v>
      </c>
      <c r="I177" s="50">
        <v>1</v>
      </c>
      <c r="J177" s="51">
        <v>1</v>
      </c>
      <c r="K177" s="52">
        <v>7</v>
      </c>
      <c r="L177" s="53">
        <v>550217</v>
      </c>
      <c r="M177" s="234" t="s">
        <v>35</v>
      </c>
      <c r="N177" s="55" t="str">
        <f t="shared" si="16"/>
        <v>Burslu</v>
      </c>
      <c r="O177" s="56" t="str">
        <f t="shared" si="17"/>
        <v>Burslu</v>
      </c>
      <c r="P177" s="57" t="s">
        <v>28</v>
      </c>
      <c r="Q177" s="58" t="s">
        <v>28</v>
      </c>
      <c r="R177" s="58" t="s">
        <v>28</v>
      </c>
      <c r="S177" s="116" t="s">
        <v>28</v>
      </c>
      <c r="T177" s="117" t="s">
        <v>28</v>
      </c>
      <c r="U177" s="118" t="s">
        <v>28</v>
      </c>
      <c r="V177" s="119" t="s">
        <v>28</v>
      </c>
      <c r="W177" s="114" t="s">
        <v>28</v>
      </c>
      <c r="X177" s="75" t="s">
        <v>30</v>
      </c>
      <c r="Y177" s="14"/>
    </row>
    <row r="178" spans="1:25" ht="25.9" customHeight="1" x14ac:dyDescent="0.35">
      <c r="A178" s="43" t="s">
        <v>28</v>
      </c>
      <c r="B178" s="44" t="s">
        <v>113</v>
      </c>
      <c r="C178" s="45">
        <v>0.25</v>
      </c>
      <c r="D178" s="46" t="s">
        <v>31</v>
      </c>
      <c r="E178" s="47">
        <v>2</v>
      </c>
      <c r="F178" s="44" t="s">
        <v>32</v>
      </c>
      <c r="G178" s="48" t="s">
        <v>33</v>
      </c>
      <c r="H178" s="49" t="s">
        <v>98</v>
      </c>
      <c r="I178" s="50" t="s">
        <v>36</v>
      </c>
      <c r="J178" s="51" t="s">
        <v>36</v>
      </c>
      <c r="K178" s="52">
        <v>40</v>
      </c>
      <c r="L178" s="53" t="s">
        <v>37</v>
      </c>
      <c r="M178" s="234" t="s">
        <v>35</v>
      </c>
      <c r="N178" s="55">
        <f t="shared" si="16"/>
        <v>162000</v>
      </c>
      <c r="O178" s="56">
        <f t="shared" si="17"/>
        <v>162000</v>
      </c>
      <c r="P178" s="57">
        <f t="shared" si="18"/>
        <v>113400</v>
      </c>
      <c r="Q178" s="58">
        <f t="shared" si="19"/>
        <v>129600</v>
      </c>
      <c r="R178" s="59">
        <f>X178*0.85</f>
        <v>137700</v>
      </c>
      <c r="S178" s="116">
        <f t="shared" si="20"/>
        <v>145800</v>
      </c>
      <c r="T178" s="117">
        <f t="shared" si="21"/>
        <v>97200</v>
      </c>
      <c r="U178" s="118">
        <f t="shared" si="22"/>
        <v>121500</v>
      </c>
      <c r="V178" s="119">
        <f t="shared" si="23"/>
        <v>129600</v>
      </c>
      <c r="W178" s="120">
        <f>X178*0.85</f>
        <v>137700</v>
      </c>
      <c r="X178" s="62">
        <f>X179*0.75</f>
        <v>162000</v>
      </c>
      <c r="Y178" s="14"/>
    </row>
    <row r="179" spans="1:25" ht="25.9" customHeight="1" x14ac:dyDescent="0.35">
      <c r="A179" s="43" t="s">
        <v>28</v>
      </c>
      <c r="B179" s="44" t="s">
        <v>113</v>
      </c>
      <c r="C179" s="47" t="s">
        <v>38</v>
      </c>
      <c r="D179" s="46" t="s">
        <v>31</v>
      </c>
      <c r="E179" s="47">
        <v>2</v>
      </c>
      <c r="F179" s="44" t="s">
        <v>32</v>
      </c>
      <c r="G179" s="48" t="s">
        <v>33</v>
      </c>
      <c r="H179" s="49" t="s">
        <v>98</v>
      </c>
      <c r="I179" s="50" t="s">
        <v>36</v>
      </c>
      <c r="J179" s="51" t="s">
        <v>36</v>
      </c>
      <c r="K179" s="52">
        <v>7</v>
      </c>
      <c r="L179" s="53" t="s">
        <v>37</v>
      </c>
      <c r="M179" s="234" t="s">
        <v>35</v>
      </c>
      <c r="N179" s="55">
        <f t="shared" si="16"/>
        <v>216000</v>
      </c>
      <c r="O179" s="56">
        <f t="shared" si="17"/>
        <v>216000</v>
      </c>
      <c r="P179" s="57">
        <f t="shared" si="18"/>
        <v>151200</v>
      </c>
      <c r="Q179" s="58">
        <f t="shared" si="19"/>
        <v>172800</v>
      </c>
      <c r="R179" s="59">
        <f>X179*0.85</f>
        <v>183600</v>
      </c>
      <c r="S179" s="116">
        <f t="shared" si="20"/>
        <v>194400</v>
      </c>
      <c r="T179" s="117">
        <f t="shared" si="21"/>
        <v>129600</v>
      </c>
      <c r="U179" s="118">
        <f t="shared" si="22"/>
        <v>162000</v>
      </c>
      <c r="V179" s="119">
        <f t="shared" si="23"/>
        <v>172800</v>
      </c>
      <c r="W179" s="120">
        <f>X179*0.85</f>
        <v>183600</v>
      </c>
      <c r="X179" s="62">
        <v>216000</v>
      </c>
      <c r="Y179" s="14"/>
    </row>
    <row r="180" spans="1:25" ht="25.9" customHeight="1" x14ac:dyDescent="0.35">
      <c r="A180" s="43" t="s">
        <v>28</v>
      </c>
      <c r="B180" s="44" t="s">
        <v>114</v>
      </c>
      <c r="C180" s="47" t="s">
        <v>30</v>
      </c>
      <c r="D180" s="46" t="s">
        <v>31</v>
      </c>
      <c r="E180" s="47">
        <v>2</v>
      </c>
      <c r="F180" s="44" t="s">
        <v>32</v>
      </c>
      <c r="G180" s="48" t="s">
        <v>33</v>
      </c>
      <c r="H180" s="49" t="s">
        <v>98</v>
      </c>
      <c r="I180" s="50">
        <v>1</v>
      </c>
      <c r="J180" s="51">
        <v>1</v>
      </c>
      <c r="K180" s="52">
        <v>7</v>
      </c>
      <c r="L180" s="53">
        <v>511120</v>
      </c>
      <c r="M180" s="234" t="s">
        <v>35</v>
      </c>
      <c r="N180" s="55" t="str">
        <f t="shared" si="16"/>
        <v>Burslu</v>
      </c>
      <c r="O180" s="56" t="str">
        <f t="shared" si="17"/>
        <v>Burslu</v>
      </c>
      <c r="P180" s="57" t="s">
        <v>28</v>
      </c>
      <c r="Q180" s="58" t="s">
        <v>28</v>
      </c>
      <c r="R180" s="58" t="s">
        <v>28</v>
      </c>
      <c r="S180" s="116" t="s">
        <v>28</v>
      </c>
      <c r="T180" s="117" t="s">
        <v>28</v>
      </c>
      <c r="U180" s="118" t="s">
        <v>28</v>
      </c>
      <c r="V180" s="119" t="s">
        <v>28</v>
      </c>
      <c r="W180" s="114" t="s">
        <v>28</v>
      </c>
      <c r="X180" s="75" t="s">
        <v>30</v>
      </c>
      <c r="Y180" s="14"/>
    </row>
    <row r="181" spans="1:25" ht="25.9" customHeight="1" x14ac:dyDescent="0.35">
      <c r="A181" s="43" t="s">
        <v>28</v>
      </c>
      <c r="B181" s="44" t="s">
        <v>114</v>
      </c>
      <c r="C181" s="45">
        <v>0.25</v>
      </c>
      <c r="D181" s="46" t="s">
        <v>31</v>
      </c>
      <c r="E181" s="47">
        <v>2</v>
      </c>
      <c r="F181" s="44" t="s">
        <v>32</v>
      </c>
      <c r="G181" s="48" t="s">
        <v>33</v>
      </c>
      <c r="H181" s="49" t="s">
        <v>98</v>
      </c>
      <c r="I181" s="50" t="s">
        <v>36</v>
      </c>
      <c r="J181" s="51" t="s">
        <v>36</v>
      </c>
      <c r="K181" s="52">
        <v>36</v>
      </c>
      <c r="L181" s="53" t="s">
        <v>37</v>
      </c>
      <c r="M181" s="234" t="s">
        <v>35</v>
      </c>
      <c r="N181" s="55">
        <f t="shared" si="16"/>
        <v>162000</v>
      </c>
      <c r="O181" s="56">
        <f t="shared" si="17"/>
        <v>162000</v>
      </c>
      <c r="P181" s="57">
        <f t="shared" si="18"/>
        <v>113400</v>
      </c>
      <c r="Q181" s="58">
        <f t="shared" si="19"/>
        <v>129600</v>
      </c>
      <c r="R181" s="59">
        <f>X181*0.85</f>
        <v>137700</v>
      </c>
      <c r="S181" s="116">
        <f t="shared" si="20"/>
        <v>145800</v>
      </c>
      <c r="T181" s="117">
        <f t="shared" si="21"/>
        <v>97200</v>
      </c>
      <c r="U181" s="118">
        <f t="shared" si="22"/>
        <v>121500</v>
      </c>
      <c r="V181" s="119">
        <f t="shared" si="23"/>
        <v>129600</v>
      </c>
      <c r="W181" s="120">
        <f>X181*0.85</f>
        <v>137700</v>
      </c>
      <c r="X181" s="62">
        <f>X182*0.75</f>
        <v>162000</v>
      </c>
      <c r="Y181" s="14"/>
    </row>
    <row r="182" spans="1:25" ht="25.9" customHeight="1" x14ac:dyDescent="0.35">
      <c r="A182" s="43" t="s">
        <v>28</v>
      </c>
      <c r="B182" s="44" t="s">
        <v>114</v>
      </c>
      <c r="C182" s="47" t="s">
        <v>38</v>
      </c>
      <c r="D182" s="46" t="s">
        <v>31</v>
      </c>
      <c r="E182" s="47">
        <v>2</v>
      </c>
      <c r="F182" s="44" t="s">
        <v>32</v>
      </c>
      <c r="G182" s="48" t="s">
        <v>33</v>
      </c>
      <c r="H182" s="49" t="s">
        <v>98</v>
      </c>
      <c r="I182" s="50" t="s">
        <v>36</v>
      </c>
      <c r="J182" s="51" t="s">
        <v>36</v>
      </c>
      <c r="K182" s="52">
        <v>7</v>
      </c>
      <c r="L182" s="53" t="s">
        <v>37</v>
      </c>
      <c r="M182" s="234" t="s">
        <v>35</v>
      </c>
      <c r="N182" s="55">
        <f t="shared" si="16"/>
        <v>216000</v>
      </c>
      <c r="O182" s="56">
        <f t="shared" si="17"/>
        <v>216000</v>
      </c>
      <c r="P182" s="57">
        <f t="shared" si="18"/>
        <v>151200</v>
      </c>
      <c r="Q182" s="58">
        <f t="shared" si="19"/>
        <v>172800</v>
      </c>
      <c r="R182" s="59">
        <f>X182*0.85</f>
        <v>183600</v>
      </c>
      <c r="S182" s="116">
        <f t="shared" si="20"/>
        <v>194400</v>
      </c>
      <c r="T182" s="117">
        <f t="shared" si="21"/>
        <v>129600</v>
      </c>
      <c r="U182" s="118">
        <f t="shared" si="22"/>
        <v>162000</v>
      </c>
      <c r="V182" s="119">
        <f t="shared" si="23"/>
        <v>172800</v>
      </c>
      <c r="W182" s="120">
        <f>X182*0.85</f>
        <v>183600</v>
      </c>
      <c r="X182" s="62">
        <v>216000</v>
      </c>
      <c r="Y182" s="14"/>
    </row>
    <row r="183" spans="1:25" ht="25.9" customHeight="1" x14ac:dyDescent="0.35">
      <c r="A183" s="43" t="s">
        <v>28</v>
      </c>
      <c r="B183" s="44" t="s">
        <v>115</v>
      </c>
      <c r="C183" s="47" t="s">
        <v>30</v>
      </c>
      <c r="D183" s="46" t="s">
        <v>31</v>
      </c>
      <c r="E183" s="47">
        <v>2</v>
      </c>
      <c r="F183" s="44" t="s">
        <v>32</v>
      </c>
      <c r="G183" s="48" t="s">
        <v>33</v>
      </c>
      <c r="H183" s="49" t="s">
        <v>98</v>
      </c>
      <c r="I183" s="50">
        <v>1</v>
      </c>
      <c r="J183" s="51">
        <v>1</v>
      </c>
      <c r="K183" s="52">
        <v>7</v>
      </c>
      <c r="L183" s="53">
        <v>515670</v>
      </c>
      <c r="M183" s="234" t="s">
        <v>35</v>
      </c>
      <c r="N183" s="55" t="str">
        <f t="shared" si="16"/>
        <v>Burslu</v>
      </c>
      <c r="O183" s="56" t="str">
        <f t="shared" si="17"/>
        <v>Burslu</v>
      </c>
      <c r="P183" s="57" t="s">
        <v>28</v>
      </c>
      <c r="Q183" s="58" t="s">
        <v>28</v>
      </c>
      <c r="R183" s="58" t="s">
        <v>28</v>
      </c>
      <c r="S183" s="116" t="s">
        <v>28</v>
      </c>
      <c r="T183" s="117" t="s">
        <v>28</v>
      </c>
      <c r="U183" s="118" t="s">
        <v>28</v>
      </c>
      <c r="V183" s="119" t="s">
        <v>28</v>
      </c>
      <c r="W183" s="114" t="s">
        <v>28</v>
      </c>
      <c r="X183" s="75" t="s">
        <v>30</v>
      </c>
      <c r="Y183" s="14"/>
    </row>
    <row r="184" spans="1:25" ht="25.9" customHeight="1" x14ac:dyDescent="0.35">
      <c r="A184" s="43" t="s">
        <v>28</v>
      </c>
      <c r="B184" s="44" t="s">
        <v>115</v>
      </c>
      <c r="C184" s="45">
        <v>0.25</v>
      </c>
      <c r="D184" s="46" t="s">
        <v>31</v>
      </c>
      <c r="E184" s="47">
        <v>2</v>
      </c>
      <c r="F184" s="44" t="s">
        <v>32</v>
      </c>
      <c r="G184" s="48" t="s">
        <v>33</v>
      </c>
      <c r="H184" s="49" t="s">
        <v>98</v>
      </c>
      <c r="I184" s="50" t="s">
        <v>36</v>
      </c>
      <c r="J184" s="51" t="s">
        <v>36</v>
      </c>
      <c r="K184" s="52">
        <v>35</v>
      </c>
      <c r="L184" s="53" t="s">
        <v>37</v>
      </c>
      <c r="M184" s="234" t="s">
        <v>35</v>
      </c>
      <c r="N184" s="55">
        <f t="shared" si="16"/>
        <v>162000</v>
      </c>
      <c r="O184" s="56">
        <f t="shared" si="17"/>
        <v>162000</v>
      </c>
      <c r="P184" s="57">
        <f t="shared" si="18"/>
        <v>113400</v>
      </c>
      <c r="Q184" s="58">
        <f t="shared" si="19"/>
        <v>129600</v>
      </c>
      <c r="R184" s="59">
        <f>X184*0.85</f>
        <v>137700</v>
      </c>
      <c r="S184" s="116">
        <f t="shared" si="20"/>
        <v>145800</v>
      </c>
      <c r="T184" s="117">
        <f t="shared" si="21"/>
        <v>97200</v>
      </c>
      <c r="U184" s="118">
        <f t="shared" si="22"/>
        <v>121500</v>
      </c>
      <c r="V184" s="119">
        <f t="shared" si="23"/>
        <v>129600</v>
      </c>
      <c r="W184" s="120">
        <f>X184*0.85</f>
        <v>137700</v>
      </c>
      <c r="X184" s="62">
        <f>X185*0.75</f>
        <v>162000</v>
      </c>
      <c r="Y184" s="14"/>
    </row>
    <row r="185" spans="1:25" ht="25.9" customHeight="1" x14ac:dyDescent="0.35">
      <c r="A185" s="43" t="s">
        <v>28</v>
      </c>
      <c r="B185" s="44" t="s">
        <v>115</v>
      </c>
      <c r="C185" s="47" t="s">
        <v>38</v>
      </c>
      <c r="D185" s="46" t="s">
        <v>31</v>
      </c>
      <c r="E185" s="47">
        <v>2</v>
      </c>
      <c r="F185" s="44" t="s">
        <v>32</v>
      </c>
      <c r="G185" s="48" t="s">
        <v>33</v>
      </c>
      <c r="H185" s="49" t="s">
        <v>98</v>
      </c>
      <c r="I185" s="50" t="s">
        <v>36</v>
      </c>
      <c r="J185" s="51" t="s">
        <v>36</v>
      </c>
      <c r="K185" s="52">
        <v>7</v>
      </c>
      <c r="L185" s="53" t="s">
        <v>37</v>
      </c>
      <c r="M185" s="234" t="s">
        <v>35</v>
      </c>
      <c r="N185" s="55">
        <f t="shared" si="16"/>
        <v>216000</v>
      </c>
      <c r="O185" s="56">
        <f t="shared" si="17"/>
        <v>216000</v>
      </c>
      <c r="P185" s="57">
        <f t="shared" si="18"/>
        <v>151200</v>
      </c>
      <c r="Q185" s="58">
        <f t="shared" si="19"/>
        <v>172800</v>
      </c>
      <c r="R185" s="59">
        <f>X185*0.85</f>
        <v>183600</v>
      </c>
      <c r="S185" s="116">
        <f t="shared" si="20"/>
        <v>194400</v>
      </c>
      <c r="T185" s="117">
        <f t="shared" si="21"/>
        <v>129600</v>
      </c>
      <c r="U185" s="118">
        <f t="shared" si="22"/>
        <v>162000</v>
      </c>
      <c r="V185" s="119">
        <f t="shared" si="23"/>
        <v>172800</v>
      </c>
      <c r="W185" s="120">
        <f>X185*0.85</f>
        <v>183600</v>
      </c>
      <c r="X185" s="62">
        <v>216000</v>
      </c>
      <c r="Y185" s="14"/>
    </row>
    <row r="186" spans="1:25" ht="25.9" customHeight="1" x14ac:dyDescent="0.35">
      <c r="A186" s="43" t="s">
        <v>28</v>
      </c>
      <c r="B186" s="44" t="s">
        <v>116</v>
      </c>
      <c r="C186" s="47" t="s">
        <v>30</v>
      </c>
      <c r="D186" s="46" t="s">
        <v>31</v>
      </c>
      <c r="E186" s="47">
        <v>2</v>
      </c>
      <c r="F186" s="44" t="s">
        <v>32</v>
      </c>
      <c r="G186" s="48" t="s">
        <v>33</v>
      </c>
      <c r="H186" s="49" t="s">
        <v>98</v>
      </c>
      <c r="I186" s="50">
        <v>1</v>
      </c>
      <c r="J186" s="51">
        <v>1</v>
      </c>
      <c r="K186" s="52">
        <v>7</v>
      </c>
      <c r="L186" s="53">
        <v>667567</v>
      </c>
      <c r="M186" s="234" t="s">
        <v>35</v>
      </c>
      <c r="N186" s="55" t="str">
        <f t="shared" si="16"/>
        <v>Burslu</v>
      </c>
      <c r="O186" s="56" t="str">
        <f t="shared" si="17"/>
        <v>Burslu</v>
      </c>
      <c r="P186" s="57" t="s">
        <v>28</v>
      </c>
      <c r="Q186" s="58" t="s">
        <v>28</v>
      </c>
      <c r="R186" s="58" t="s">
        <v>28</v>
      </c>
      <c r="S186" s="116" t="s">
        <v>28</v>
      </c>
      <c r="T186" s="117" t="s">
        <v>28</v>
      </c>
      <c r="U186" s="118" t="s">
        <v>28</v>
      </c>
      <c r="V186" s="119" t="s">
        <v>28</v>
      </c>
      <c r="W186" s="114" t="s">
        <v>28</v>
      </c>
      <c r="X186" s="75" t="s">
        <v>30</v>
      </c>
      <c r="Y186" s="14"/>
    </row>
    <row r="187" spans="1:25" ht="25.9" customHeight="1" x14ac:dyDescent="0.35">
      <c r="A187" s="43" t="s">
        <v>28</v>
      </c>
      <c r="B187" s="44" t="s">
        <v>116</v>
      </c>
      <c r="C187" s="45">
        <v>0.25</v>
      </c>
      <c r="D187" s="46" t="s">
        <v>31</v>
      </c>
      <c r="E187" s="47">
        <v>2</v>
      </c>
      <c r="F187" s="44" t="s">
        <v>32</v>
      </c>
      <c r="G187" s="48" t="s">
        <v>33</v>
      </c>
      <c r="H187" s="49" t="s">
        <v>98</v>
      </c>
      <c r="I187" s="50" t="s">
        <v>36</v>
      </c>
      <c r="J187" s="51" t="s">
        <v>36</v>
      </c>
      <c r="K187" s="52">
        <v>35</v>
      </c>
      <c r="L187" s="53" t="s">
        <v>37</v>
      </c>
      <c r="M187" s="234" t="s">
        <v>35</v>
      </c>
      <c r="N187" s="55">
        <f t="shared" si="16"/>
        <v>129000</v>
      </c>
      <c r="O187" s="56">
        <f t="shared" si="17"/>
        <v>129000</v>
      </c>
      <c r="P187" s="57">
        <f t="shared" si="18"/>
        <v>90300</v>
      </c>
      <c r="Q187" s="58">
        <f t="shared" si="19"/>
        <v>103200</v>
      </c>
      <c r="R187" s="59">
        <f>X187*0.85</f>
        <v>109650</v>
      </c>
      <c r="S187" s="116">
        <f t="shared" si="20"/>
        <v>116100</v>
      </c>
      <c r="T187" s="117">
        <f t="shared" si="21"/>
        <v>77400</v>
      </c>
      <c r="U187" s="118">
        <f t="shared" si="22"/>
        <v>96750</v>
      </c>
      <c r="V187" s="119">
        <f t="shared" si="23"/>
        <v>103200</v>
      </c>
      <c r="W187" s="120">
        <f>X187*0.85</f>
        <v>109650</v>
      </c>
      <c r="X187" s="62">
        <f>X188*0.75</f>
        <v>129000</v>
      </c>
      <c r="Y187" s="14"/>
    </row>
    <row r="188" spans="1:25" ht="25.9" customHeight="1" x14ac:dyDescent="0.35">
      <c r="A188" s="43" t="s">
        <v>28</v>
      </c>
      <c r="B188" s="44" t="s">
        <v>116</v>
      </c>
      <c r="C188" s="47" t="s">
        <v>38</v>
      </c>
      <c r="D188" s="46" t="s">
        <v>31</v>
      </c>
      <c r="E188" s="47">
        <v>2</v>
      </c>
      <c r="F188" s="44" t="s">
        <v>32</v>
      </c>
      <c r="G188" s="48" t="s">
        <v>33</v>
      </c>
      <c r="H188" s="49" t="s">
        <v>98</v>
      </c>
      <c r="I188" s="50" t="s">
        <v>36</v>
      </c>
      <c r="J188" s="51" t="s">
        <v>36</v>
      </c>
      <c r="K188" s="52">
        <v>7</v>
      </c>
      <c r="L188" s="53" t="s">
        <v>37</v>
      </c>
      <c r="M188" s="234" t="s">
        <v>35</v>
      </c>
      <c r="N188" s="55">
        <f t="shared" si="16"/>
        <v>172000</v>
      </c>
      <c r="O188" s="56">
        <f t="shared" si="17"/>
        <v>172000</v>
      </c>
      <c r="P188" s="57">
        <f t="shared" si="18"/>
        <v>120399.99999999999</v>
      </c>
      <c r="Q188" s="58">
        <f t="shared" si="19"/>
        <v>137600</v>
      </c>
      <c r="R188" s="59">
        <f>X188*0.85</f>
        <v>146200</v>
      </c>
      <c r="S188" s="116">
        <f t="shared" si="20"/>
        <v>154800</v>
      </c>
      <c r="T188" s="117">
        <f t="shared" si="21"/>
        <v>103200</v>
      </c>
      <c r="U188" s="118">
        <f t="shared" si="22"/>
        <v>129000</v>
      </c>
      <c r="V188" s="119">
        <f t="shared" si="23"/>
        <v>137600</v>
      </c>
      <c r="W188" s="120">
        <f>X188*0.85</f>
        <v>146200</v>
      </c>
      <c r="X188" s="62">
        <v>172000</v>
      </c>
      <c r="Y188" s="14"/>
    </row>
    <row r="189" spans="1:25" ht="25.9" customHeight="1" x14ac:dyDescent="0.35">
      <c r="A189" s="43" t="s">
        <v>28</v>
      </c>
      <c r="B189" s="44" t="s">
        <v>117</v>
      </c>
      <c r="C189" s="47" t="s">
        <v>30</v>
      </c>
      <c r="D189" s="46" t="s">
        <v>31</v>
      </c>
      <c r="E189" s="47">
        <v>2</v>
      </c>
      <c r="F189" s="44" t="s">
        <v>32</v>
      </c>
      <c r="G189" s="48" t="s">
        <v>33</v>
      </c>
      <c r="H189" s="49" t="s">
        <v>98</v>
      </c>
      <c r="I189" s="50">
        <v>1</v>
      </c>
      <c r="J189" s="51">
        <v>1</v>
      </c>
      <c r="K189" s="52">
        <v>8</v>
      </c>
      <c r="L189" s="53">
        <v>616928</v>
      </c>
      <c r="M189" s="234" t="s">
        <v>35</v>
      </c>
      <c r="N189" s="55" t="str">
        <f t="shared" si="16"/>
        <v>Burslu</v>
      </c>
      <c r="O189" s="56" t="str">
        <f t="shared" si="17"/>
        <v>Burslu</v>
      </c>
      <c r="P189" s="57" t="s">
        <v>28</v>
      </c>
      <c r="Q189" s="58" t="s">
        <v>28</v>
      </c>
      <c r="R189" s="58" t="s">
        <v>28</v>
      </c>
      <c r="S189" s="116" t="s">
        <v>28</v>
      </c>
      <c r="T189" s="117" t="s">
        <v>28</v>
      </c>
      <c r="U189" s="118" t="s">
        <v>28</v>
      </c>
      <c r="V189" s="119" t="s">
        <v>28</v>
      </c>
      <c r="W189" s="114" t="s">
        <v>28</v>
      </c>
      <c r="X189" s="75" t="s">
        <v>30</v>
      </c>
      <c r="Y189" s="14"/>
    </row>
    <row r="190" spans="1:25" ht="25.9" customHeight="1" x14ac:dyDescent="0.35">
      <c r="A190" s="43" t="s">
        <v>28</v>
      </c>
      <c r="B190" s="44" t="s">
        <v>117</v>
      </c>
      <c r="C190" s="45">
        <v>0.25</v>
      </c>
      <c r="D190" s="46" t="s">
        <v>31</v>
      </c>
      <c r="E190" s="47">
        <v>2</v>
      </c>
      <c r="F190" s="44" t="s">
        <v>32</v>
      </c>
      <c r="G190" s="48" t="s">
        <v>33</v>
      </c>
      <c r="H190" s="49" t="s">
        <v>98</v>
      </c>
      <c r="I190" s="50" t="s">
        <v>36</v>
      </c>
      <c r="J190" s="51" t="s">
        <v>36</v>
      </c>
      <c r="K190" s="52">
        <v>47</v>
      </c>
      <c r="L190" s="53" t="s">
        <v>37</v>
      </c>
      <c r="M190" s="234" t="s">
        <v>35</v>
      </c>
      <c r="N190" s="55">
        <f t="shared" si="16"/>
        <v>150000</v>
      </c>
      <c r="O190" s="56">
        <f t="shared" si="17"/>
        <v>150000</v>
      </c>
      <c r="P190" s="57">
        <f t="shared" si="18"/>
        <v>105000</v>
      </c>
      <c r="Q190" s="58">
        <f t="shared" si="19"/>
        <v>120000</v>
      </c>
      <c r="R190" s="59">
        <f>X190*0.85</f>
        <v>127500</v>
      </c>
      <c r="S190" s="116">
        <f t="shared" si="20"/>
        <v>135000</v>
      </c>
      <c r="T190" s="117">
        <f t="shared" si="21"/>
        <v>90000</v>
      </c>
      <c r="U190" s="118">
        <f t="shared" si="22"/>
        <v>112500</v>
      </c>
      <c r="V190" s="119">
        <f t="shared" si="23"/>
        <v>120000</v>
      </c>
      <c r="W190" s="120">
        <f>X190*0.85</f>
        <v>127500</v>
      </c>
      <c r="X190" s="62">
        <f>X191*0.75</f>
        <v>150000</v>
      </c>
      <c r="Y190" s="14"/>
    </row>
    <row r="191" spans="1:25" ht="25.9" customHeight="1" x14ac:dyDescent="0.35">
      <c r="A191" s="43" t="s">
        <v>28</v>
      </c>
      <c r="B191" s="44" t="s">
        <v>117</v>
      </c>
      <c r="C191" s="47" t="s">
        <v>38</v>
      </c>
      <c r="D191" s="46" t="s">
        <v>31</v>
      </c>
      <c r="E191" s="47">
        <v>2</v>
      </c>
      <c r="F191" s="44" t="s">
        <v>32</v>
      </c>
      <c r="G191" s="48" t="s">
        <v>33</v>
      </c>
      <c r="H191" s="49" t="s">
        <v>98</v>
      </c>
      <c r="I191" s="50" t="s">
        <v>36</v>
      </c>
      <c r="J191" s="51" t="s">
        <v>36</v>
      </c>
      <c r="K191" s="52">
        <v>7</v>
      </c>
      <c r="L191" s="53" t="s">
        <v>37</v>
      </c>
      <c r="M191" s="234" t="s">
        <v>35</v>
      </c>
      <c r="N191" s="55">
        <f t="shared" si="16"/>
        <v>200000</v>
      </c>
      <c r="O191" s="56">
        <f t="shared" si="17"/>
        <v>200000</v>
      </c>
      <c r="P191" s="57">
        <f t="shared" si="18"/>
        <v>140000</v>
      </c>
      <c r="Q191" s="58">
        <f t="shared" si="19"/>
        <v>160000</v>
      </c>
      <c r="R191" s="59">
        <f>X191*0.85</f>
        <v>170000</v>
      </c>
      <c r="S191" s="116">
        <f t="shared" si="20"/>
        <v>180000</v>
      </c>
      <c r="T191" s="117">
        <f t="shared" si="21"/>
        <v>120000</v>
      </c>
      <c r="U191" s="118">
        <f t="shared" si="22"/>
        <v>150000</v>
      </c>
      <c r="V191" s="119">
        <f t="shared" si="23"/>
        <v>160000</v>
      </c>
      <c r="W191" s="120">
        <f>X191*0.85</f>
        <v>170000</v>
      </c>
      <c r="X191" s="62">
        <v>200000</v>
      </c>
      <c r="Y191" s="14"/>
    </row>
    <row r="192" spans="1:25" ht="25.9" customHeight="1" x14ac:dyDescent="0.35">
      <c r="A192" s="43" t="s">
        <v>28</v>
      </c>
      <c r="B192" s="44" t="s">
        <v>118</v>
      </c>
      <c r="C192" s="47" t="s">
        <v>30</v>
      </c>
      <c r="D192" s="46" t="s">
        <v>31</v>
      </c>
      <c r="E192" s="47">
        <v>2</v>
      </c>
      <c r="F192" s="44" t="s">
        <v>32</v>
      </c>
      <c r="G192" s="48" t="s">
        <v>33</v>
      </c>
      <c r="H192" s="49" t="s">
        <v>98</v>
      </c>
      <c r="I192" s="50">
        <v>1</v>
      </c>
      <c r="J192" s="51">
        <v>1</v>
      </c>
      <c r="K192" s="52">
        <v>7</v>
      </c>
      <c r="L192" s="53">
        <v>689950</v>
      </c>
      <c r="M192" s="234" t="s">
        <v>35</v>
      </c>
      <c r="N192" s="55" t="str">
        <f t="shared" si="16"/>
        <v>Burslu</v>
      </c>
      <c r="O192" s="56" t="str">
        <f t="shared" si="17"/>
        <v>Burslu</v>
      </c>
      <c r="P192" s="57" t="s">
        <v>28</v>
      </c>
      <c r="Q192" s="58" t="s">
        <v>28</v>
      </c>
      <c r="R192" s="58" t="s">
        <v>28</v>
      </c>
      <c r="S192" s="116" t="s">
        <v>28</v>
      </c>
      <c r="T192" s="117" t="s">
        <v>28</v>
      </c>
      <c r="U192" s="118" t="s">
        <v>28</v>
      </c>
      <c r="V192" s="119" t="s">
        <v>28</v>
      </c>
      <c r="W192" s="120" t="s">
        <v>28</v>
      </c>
      <c r="X192" s="75" t="s">
        <v>30</v>
      </c>
      <c r="Y192" s="14"/>
    </row>
    <row r="193" spans="1:25" ht="25.9" customHeight="1" x14ac:dyDescent="0.35">
      <c r="A193" s="43" t="s">
        <v>28</v>
      </c>
      <c r="B193" s="44" t="s">
        <v>118</v>
      </c>
      <c r="C193" s="45">
        <v>0.25</v>
      </c>
      <c r="D193" s="46" t="s">
        <v>31</v>
      </c>
      <c r="E193" s="47">
        <v>2</v>
      </c>
      <c r="F193" s="44" t="s">
        <v>32</v>
      </c>
      <c r="G193" s="48" t="s">
        <v>33</v>
      </c>
      <c r="H193" s="49" t="s">
        <v>98</v>
      </c>
      <c r="I193" s="50" t="s">
        <v>36</v>
      </c>
      <c r="J193" s="51" t="s">
        <v>36</v>
      </c>
      <c r="K193" s="52">
        <v>35</v>
      </c>
      <c r="L193" s="53" t="s">
        <v>37</v>
      </c>
      <c r="M193" s="234" t="s">
        <v>35</v>
      </c>
      <c r="N193" s="55">
        <f t="shared" si="16"/>
        <v>162000</v>
      </c>
      <c r="O193" s="56">
        <f t="shared" si="17"/>
        <v>162000</v>
      </c>
      <c r="P193" s="57">
        <f t="shared" si="18"/>
        <v>113400</v>
      </c>
      <c r="Q193" s="58">
        <f t="shared" si="19"/>
        <v>129600</v>
      </c>
      <c r="R193" s="59">
        <f>X193*0.85</f>
        <v>137700</v>
      </c>
      <c r="S193" s="116">
        <f t="shared" si="20"/>
        <v>145800</v>
      </c>
      <c r="T193" s="117">
        <f t="shared" si="21"/>
        <v>97200</v>
      </c>
      <c r="U193" s="118">
        <f t="shared" si="22"/>
        <v>121500</v>
      </c>
      <c r="V193" s="119">
        <f t="shared" si="23"/>
        <v>129600</v>
      </c>
      <c r="W193" s="120">
        <f>X193*0.85</f>
        <v>137700</v>
      </c>
      <c r="X193" s="62">
        <f>X194*0.75</f>
        <v>162000</v>
      </c>
      <c r="Y193" s="14"/>
    </row>
    <row r="194" spans="1:25" ht="25.9" customHeight="1" thickBot="1" x14ac:dyDescent="0.4">
      <c r="A194" s="76" t="s">
        <v>28</v>
      </c>
      <c r="B194" s="147" t="s">
        <v>118</v>
      </c>
      <c r="C194" s="148" t="s">
        <v>38</v>
      </c>
      <c r="D194" s="149" t="s">
        <v>31</v>
      </c>
      <c r="E194" s="148">
        <v>2</v>
      </c>
      <c r="F194" s="147" t="s">
        <v>32</v>
      </c>
      <c r="G194" s="150" t="s">
        <v>33</v>
      </c>
      <c r="H194" s="151" t="s">
        <v>98</v>
      </c>
      <c r="I194" s="82" t="s">
        <v>36</v>
      </c>
      <c r="J194" s="83" t="s">
        <v>36</v>
      </c>
      <c r="K194" s="152">
        <v>6</v>
      </c>
      <c r="L194" s="265" t="s">
        <v>37</v>
      </c>
      <c r="M194" s="266" t="s">
        <v>35</v>
      </c>
      <c r="N194" s="87">
        <f t="shared" si="16"/>
        <v>216000</v>
      </c>
      <c r="O194" s="88">
        <f t="shared" si="17"/>
        <v>216000</v>
      </c>
      <c r="P194" s="89">
        <f t="shared" si="18"/>
        <v>151200</v>
      </c>
      <c r="Q194" s="90">
        <f t="shared" si="19"/>
        <v>172800</v>
      </c>
      <c r="R194" s="91">
        <f>X194*0.85</f>
        <v>183600</v>
      </c>
      <c r="S194" s="154">
        <f t="shared" si="20"/>
        <v>194400</v>
      </c>
      <c r="T194" s="155">
        <f t="shared" si="21"/>
        <v>129600</v>
      </c>
      <c r="U194" s="156">
        <f t="shared" si="22"/>
        <v>162000</v>
      </c>
      <c r="V194" s="157">
        <f t="shared" si="23"/>
        <v>172800</v>
      </c>
      <c r="W194" s="140">
        <f>X194*0.85</f>
        <v>183600</v>
      </c>
      <c r="X194" s="158">
        <v>216000</v>
      </c>
      <c r="Y194" s="14"/>
    </row>
    <row r="195" spans="1:25" ht="21.75" thickBot="1" x14ac:dyDescent="0.4">
      <c r="A195" s="267"/>
      <c r="B195" s="268"/>
      <c r="C195" s="268"/>
      <c r="D195" s="268"/>
      <c r="E195" s="268"/>
      <c r="F195" s="268"/>
      <c r="G195" s="268"/>
      <c r="H195" s="269"/>
      <c r="I195" s="268"/>
      <c r="J195" s="268"/>
      <c r="K195" s="268"/>
      <c r="L195" s="268"/>
      <c r="M195" s="269"/>
      <c r="N195" s="268"/>
      <c r="O195" s="268"/>
      <c r="P195" s="270"/>
      <c r="Q195" s="269"/>
      <c r="R195" s="269"/>
      <c r="S195" s="269"/>
      <c r="T195" s="269"/>
      <c r="U195" s="269"/>
      <c r="V195" s="269"/>
      <c r="W195" s="269"/>
      <c r="X195" s="268"/>
      <c r="Y195" s="14"/>
    </row>
    <row r="196" spans="1:25" ht="63.75" thickBot="1" x14ac:dyDescent="0.3">
      <c r="A196" s="271"/>
      <c r="B196" s="349" t="s">
        <v>119</v>
      </c>
      <c r="C196" s="350"/>
      <c r="D196" s="351" t="s">
        <v>120</v>
      </c>
      <c r="E196" s="352"/>
      <c r="F196" s="272" t="s">
        <v>121</v>
      </c>
      <c r="G196" s="272" t="s">
        <v>122</v>
      </c>
      <c r="H196" s="272" t="s">
        <v>123</v>
      </c>
      <c r="I196" s="353" t="s">
        <v>124</v>
      </c>
      <c r="J196" s="353"/>
      <c r="K196" s="322" t="s">
        <v>125</v>
      </c>
      <c r="L196" s="323"/>
      <c r="M196" s="354" t="s">
        <v>126</v>
      </c>
      <c r="N196" s="350"/>
      <c r="O196" s="350"/>
      <c r="P196" s="350"/>
      <c r="Q196" s="322" t="s">
        <v>125</v>
      </c>
      <c r="R196" s="323"/>
      <c r="S196" s="273"/>
      <c r="T196" s="273"/>
      <c r="U196" s="273"/>
      <c r="V196" s="273"/>
      <c r="W196" s="273"/>
      <c r="X196" s="274"/>
      <c r="Y196" s="14"/>
    </row>
    <row r="197" spans="1:25" x14ac:dyDescent="0.25">
      <c r="A197" s="271"/>
      <c r="B197" s="324" t="s">
        <v>127</v>
      </c>
      <c r="C197" s="325"/>
      <c r="D197" s="326" t="s">
        <v>128</v>
      </c>
      <c r="E197" s="326"/>
      <c r="F197" s="326"/>
      <c r="G197" s="326"/>
      <c r="H197" s="326"/>
      <c r="I197" s="326"/>
      <c r="J197" s="326"/>
      <c r="K197" s="326"/>
      <c r="L197" s="327"/>
      <c r="M197" s="324" t="s">
        <v>129</v>
      </c>
      <c r="N197" s="325"/>
      <c r="O197" s="325"/>
      <c r="P197" s="325"/>
      <c r="Q197" s="328">
        <f>Q200*0.5</f>
        <v>128000</v>
      </c>
      <c r="R197" s="329"/>
      <c r="S197" s="273"/>
      <c r="T197" s="273"/>
      <c r="U197" s="273"/>
      <c r="V197" s="273"/>
      <c r="W197" s="273"/>
      <c r="X197" s="274"/>
      <c r="Y197" s="14"/>
    </row>
    <row r="198" spans="1:25" x14ac:dyDescent="0.25">
      <c r="A198" s="271"/>
      <c r="B198" s="317" t="s">
        <v>130</v>
      </c>
      <c r="C198" s="318"/>
      <c r="D198" s="319">
        <f>K198*0.9</f>
        <v>115200</v>
      </c>
      <c r="E198" s="320"/>
      <c r="F198" s="275">
        <f>K198*0.85</f>
        <v>108800</v>
      </c>
      <c r="G198" s="275">
        <f>K198*0.8</f>
        <v>102400</v>
      </c>
      <c r="H198" s="275">
        <f>K198*0.75</f>
        <v>96000</v>
      </c>
      <c r="I198" s="321">
        <f>K198*0.7</f>
        <v>89600</v>
      </c>
      <c r="J198" s="321"/>
      <c r="K198" s="315">
        <f>K200*0.5</f>
        <v>128000</v>
      </c>
      <c r="L198" s="316"/>
      <c r="M198" s="317" t="s">
        <v>131</v>
      </c>
      <c r="N198" s="318"/>
      <c r="O198" s="318"/>
      <c r="P198" s="318"/>
      <c r="Q198" s="315">
        <f>Q200*0.5</f>
        <v>128000</v>
      </c>
      <c r="R198" s="316"/>
      <c r="S198" s="273"/>
      <c r="T198" s="273"/>
      <c r="U198" s="273"/>
      <c r="V198" s="273"/>
      <c r="W198" s="273"/>
      <c r="X198" s="274"/>
      <c r="Y198" s="14"/>
    </row>
    <row r="199" spans="1:25" x14ac:dyDescent="0.25">
      <c r="A199" s="271"/>
      <c r="B199" s="317" t="s">
        <v>132</v>
      </c>
      <c r="C199" s="318"/>
      <c r="D199" s="319">
        <f>K199*0.9</f>
        <v>172800</v>
      </c>
      <c r="E199" s="320"/>
      <c r="F199" s="275">
        <f>K199*0.85</f>
        <v>163200</v>
      </c>
      <c r="G199" s="275">
        <f>K199*0.8</f>
        <v>153600</v>
      </c>
      <c r="H199" s="275">
        <f>K199*0.75</f>
        <v>144000</v>
      </c>
      <c r="I199" s="321">
        <f>K199*0.7</f>
        <v>134400</v>
      </c>
      <c r="J199" s="321"/>
      <c r="K199" s="315">
        <f>K200*0.75</f>
        <v>192000</v>
      </c>
      <c r="L199" s="316"/>
      <c r="M199" s="317" t="s">
        <v>133</v>
      </c>
      <c r="N199" s="318"/>
      <c r="O199" s="318"/>
      <c r="P199" s="318"/>
      <c r="Q199" s="315">
        <f>Q200*0.75</f>
        <v>192000</v>
      </c>
      <c r="R199" s="316"/>
      <c r="S199" s="273"/>
      <c r="T199" s="273"/>
      <c r="U199" s="273"/>
      <c r="V199" s="273"/>
      <c r="W199" s="273"/>
      <c r="X199" s="274"/>
      <c r="Y199" s="14"/>
    </row>
    <row r="200" spans="1:25" ht="21.75" thickBot="1" x14ac:dyDescent="0.3">
      <c r="A200" s="276"/>
      <c r="B200" s="310" t="s">
        <v>134</v>
      </c>
      <c r="C200" s="311"/>
      <c r="D200" s="312">
        <f>K200*0.9</f>
        <v>230400</v>
      </c>
      <c r="E200" s="312"/>
      <c r="F200" s="277">
        <f>K200*0.85</f>
        <v>217600</v>
      </c>
      <c r="G200" s="277">
        <f>K200*0.8</f>
        <v>204800</v>
      </c>
      <c r="H200" s="277">
        <f>K200*0.75</f>
        <v>192000</v>
      </c>
      <c r="I200" s="312">
        <f>K200*0.7</f>
        <v>179200</v>
      </c>
      <c r="J200" s="312"/>
      <c r="K200" s="313">
        <v>256000</v>
      </c>
      <c r="L200" s="314"/>
      <c r="M200" s="310" t="s">
        <v>135</v>
      </c>
      <c r="N200" s="311"/>
      <c r="O200" s="311"/>
      <c r="P200" s="311"/>
      <c r="Q200" s="313">
        <v>256000</v>
      </c>
      <c r="R200" s="314"/>
      <c r="S200" s="278"/>
      <c r="T200" s="278"/>
      <c r="U200" s="278"/>
      <c r="V200" s="278"/>
      <c r="W200" s="278"/>
      <c r="X200" s="279"/>
      <c r="Y200" s="14"/>
    </row>
    <row r="201" spans="1:25" ht="47.25" customHeight="1" x14ac:dyDescent="0.25">
      <c r="A201" s="280" t="s">
        <v>136</v>
      </c>
      <c r="B201" s="281"/>
      <c r="C201" s="281"/>
      <c r="D201" s="281"/>
      <c r="E201" s="281"/>
      <c r="F201" s="281"/>
      <c r="G201" s="281"/>
      <c r="H201" s="282"/>
      <c r="I201" s="283"/>
      <c r="J201" s="284"/>
      <c r="K201" s="285"/>
      <c r="L201" s="285"/>
      <c r="M201" s="285"/>
      <c r="N201" s="286"/>
      <c r="O201" s="287"/>
      <c r="P201" s="286"/>
      <c r="Q201" s="286"/>
      <c r="R201" s="286"/>
      <c r="S201" s="286"/>
      <c r="T201" s="286"/>
      <c r="U201" s="286"/>
      <c r="V201" s="286"/>
      <c r="W201" s="286"/>
      <c r="X201" s="282"/>
      <c r="Y201" s="14"/>
    </row>
    <row r="202" spans="1:25" ht="47.25" customHeight="1" x14ac:dyDescent="0.25">
      <c r="A202" s="288" t="s">
        <v>137</v>
      </c>
      <c r="B202" s="2"/>
      <c r="C202" s="2"/>
      <c r="D202" s="2"/>
      <c r="E202" s="2"/>
      <c r="F202" s="2"/>
      <c r="G202" s="2"/>
      <c r="H202" s="289"/>
      <c r="I202" s="290"/>
      <c r="J202" s="291"/>
      <c r="K202" s="292"/>
      <c r="L202" s="292"/>
      <c r="M202" s="292"/>
      <c r="N202" s="293"/>
      <c r="O202" s="294"/>
      <c r="P202" s="6"/>
      <c r="Q202" s="289"/>
      <c r="R202" s="289"/>
      <c r="S202" s="289"/>
      <c r="T202" s="289"/>
      <c r="U202" s="289"/>
      <c r="V202" s="289"/>
      <c r="W202" s="289"/>
      <c r="X202" s="293"/>
      <c r="Y202" s="14"/>
    </row>
    <row r="203" spans="1:25" ht="47.25" customHeight="1" x14ac:dyDescent="0.25">
      <c r="A203" s="288" t="s">
        <v>138</v>
      </c>
      <c r="B203" s="2"/>
      <c r="C203" s="2"/>
      <c r="D203" s="2"/>
      <c r="E203" s="2"/>
      <c r="F203" s="2"/>
      <c r="G203" s="2"/>
      <c r="H203" s="289"/>
      <c r="I203" s="290"/>
      <c r="J203" s="291"/>
      <c r="K203" s="292"/>
      <c r="L203" s="292"/>
      <c r="M203" s="292"/>
      <c r="N203" s="293"/>
      <c r="O203" s="295"/>
      <c r="P203" s="289"/>
      <c r="Q203" s="289"/>
      <c r="R203" s="289"/>
      <c r="S203" s="289"/>
      <c r="T203" s="289"/>
      <c r="U203" s="289"/>
      <c r="V203" s="289"/>
      <c r="W203" s="289"/>
      <c r="X203" s="293"/>
      <c r="Y203" s="14"/>
    </row>
    <row r="204" spans="1:25" ht="47.25" customHeight="1" x14ac:dyDescent="0.25">
      <c r="A204" s="288" t="s">
        <v>139</v>
      </c>
      <c r="B204" s="2"/>
      <c r="C204" s="2"/>
      <c r="D204" s="2"/>
      <c r="E204" s="2"/>
      <c r="F204" s="2"/>
      <c r="G204" s="2"/>
      <c r="H204" s="289"/>
      <c r="I204" s="290"/>
      <c r="J204" s="291"/>
      <c r="K204" s="292"/>
      <c r="L204" s="292"/>
      <c r="M204" s="292"/>
      <c r="N204" s="293"/>
      <c r="O204" s="295"/>
      <c r="P204" s="289"/>
      <c r="Q204" s="289"/>
      <c r="R204" s="289"/>
      <c r="S204" s="289"/>
      <c r="T204" s="289"/>
      <c r="U204" s="289"/>
      <c r="V204" s="289"/>
      <c r="W204" s="289"/>
      <c r="X204" s="293"/>
      <c r="Y204" s="14"/>
    </row>
    <row r="205" spans="1:25" ht="47.25" customHeight="1" x14ac:dyDescent="0.25">
      <c r="A205" s="288" t="s">
        <v>140</v>
      </c>
      <c r="B205" s="2"/>
      <c r="C205" s="2"/>
      <c r="D205" s="2"/>
      <c r="E205" s="2"/>
      <c r="F205" s="2"/>
      <c r="G205" s="2"/>
      <c r="H205" s="289"/>
      <c r="I205" s="290"/>
      <c r="J205" s="291"/>
      <c r="K205" s="292"/>
      <c r="L205" s="292"/>
      <c r="M205" s="292"/>
      <c r="N205" s="293"/>
      <c r="O205" s="295"/>
      <c r="P205" s="289"/>
      <c r="Q205" s="289"/>
      <c r="R205" s="289"/>
      <c r="S205" s="289"/>
      <c r="T205" s="289"/>
      <c r="U205" s="289"/>
      <c r="V205" s="289"/>
      <c r="W205" s="289"/>
      <c r="X205" s="293"/>
      <c r="Y205" s="14"/>
    </row>
    <row r="206" spans="1:25" ht="47.25" customHeight="1" x14ac:dyDescent="0.25">
      <c r="A206" s="288" t="s">
        <v>141</v>
      </c>
      <c r="B206" s="296"/>
      <c r="C206" s="296"/>
      <c r="D206" s="296"/>
      <c r="E206" s="296"/>
      <c r="F206" s="296"/>
      <c r="G206" s="296"/>
      <c r="H206" s="296"/>
      <c r="I206" s="296"/>
      <c r="J206" s="296"/>
      <c r="K206" s="296"/>
      <c r="L206" s="296"/>
      <c r="M206" s="296"/>
      <c r="N206" s="296"/>
      <c r="O206" s="296"/>
      <c r="P206" s="297"/>
      <c r="Q206" s="297"/>
      <c r="R206" s="297"/>
      <c r="S206" s="297"/>
      <c r="T206" s="297"/>
      <c r="U206" s="297"/>
      <c r="V206" s="297"/>
      <c r="W206" s="297"/>
      <c r="X206" s="296"/>
      <c r="Y206" s="14"/>
    </row>
    <row r="207" spans="1:25" ht="47.25" customHeight="1" x14ac:dyDescent="0.25">
      <c r="A207" s="298" t="s">
        <v>142</v>
      </c>
      <c r="B207" s="296"/>
      <c r="C207" s="296"/>
      <c r="D207" s="296"/>
      <c r="E207" s="296"/>
      <c r="F207" s="296"/>
      <c r="G207" s="296"/>
      <c r="H207" s="296"/>
      <c r="I207" s="296"/>
      <c r="J207" s="296"/>
      <c r="K207" s="296"/>
      <c r="L207" s="296"/>
      <c r="M207" s="296"/>
      <c r="N207" s="296"/>
      <c r="O207" s="296"/>
      <c r="P207" s="297"/>
      <c r="Q207" s="297"/>
      <c r="R207" s="297"/>
      <c r="S207" s="297"/>
      <c r="T207" s="297"/>
      <c r="U207" s="297"/>
      <c r="V207" s="297"/>
      <c r="W207" s="297"/>
      <c r="X207" s="296"/>
      <c r="Y207" s="14"/>
    </row>
    <row r="208" spans="1:25" ht="47.25" customHeight="1" x14ac:dyDescent="0.25">
      <c r="A208" s="298" t="s">
        <v>143</v>
      </c>
      <c r="B208" s="296"/>
      <c r="C208" s="296"/>
      <c r="D208" s="296"/>
      <c r="E208" s="296"/>
      <c r="F208" s="296"/>
      <c r="G208" s="296"/>
      <c r="H208" s="296"/>
      <c r="I208" s="296"/>
      <c r="J208" s="296"/>
      <c r="K208" s="296"/>
      <c r="L208" s="296"/>
      <c r="M208" s="296"/>
      <c r="N208" s="296"/>
      <c r="O208" s="296"/>
      <c r="P208" s="297"/>
      <c r="Q208" s="297"/>
      <c r="R208" s="297"/>
      <c r="S208" s="297"/>
      <c r="T208" s="297"/>
      <c r="U208" s="297"/>
      <c r="V208" s="297"/>
      <c r="W208" s="297"/>
      <c r="X208" s="296"/>
      <c r="Y208" s="299"/>
    </row>
    <row r="209" spans="1:25" ht="47.25" customHeight="1" x14ac:dyDescent="0.25">
      <c r="A209" s="304" t="s">
        <v>144</v>
      </c>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6"/>
    </row>
    <row r="210" spans="1:25" ht="47.25" customHeight="1" x14ac:dyDescent="0.25">
      <c r="A210" s="298" t="s">
        <v>145</v>
      </c>
      <c r="B210" s="296"/>
      <c r="C210" s="296"/>
      <c r="D210" s="296"/>
      <c r="E210" s="296"/>
      <c r="F210" s="296"/>
      <c r="G210" s="296"/>
      <c r="H210" s="296"/>
      <c r="I210" s="296"/>
      <c r="J210" s="296"/>
      <c r="K210" s="296"/>
      <c r="L210" s="296"/>
      <c r="M210" s="296"/>
      <c r="N210" s="296"/>
      <c r="O210" s="296"/>
      <c r="P210" s="297"/>
      <c r="Q210" s="297"/>
      <c r="R210" s="297"/>
      <c r="S210" s="297"/>
      <c r="T210" s="297"/>
      <c r="U210" s="297"/>
      <c r="V210" s="297"/>
      <c r="W210" s="297"/>
      <c r="X210" s="296"/>
      <c r="Y210" s="299"/>
    </row>
    <row r="211" spans="1:25" ht="47.25" customHeight="1" x14ac:dyDescent="0.25">
      <c r="A211" s="304" t="s">
        <v>146</v>
      </c>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6"/>
    </row>
    <row r="212" spans="1:25" ht="47.25" customHeight="1" thickBot="1" x14ac:dyDescent="0.3">
      <c r="A212" s="307" t="s">
        <v>147</v>
      </c>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9"/>
    </row>
  </sheetData>
  <sheetProtection algorithmName="SHA-512" hashValue="mn+8bVaTr7kFK/jphS9wpMfF2qMQj7rlzgGANQtJuwJaqj+ZoKnKrftIVA+RYpd+bZZdgofijY72iCzAWiXlhg==" saltValue="iFgM0AddUJpZ6H/8VIsobg==" spinCount="100000" sheet="1" objects="1" scenarios="1"/>
  <mergeCells count="52">
    <mergeCell ref="N4:N5"/>
    <mergeCell ref="A1:X1"/>
    <mergeCell ref="A2:X2"/>
    <mergeCell ref="A4:A5"/>
    <mergeCell ref="B4:B5"/>
    <mergeCell ref="C4:C5"/>
    <mergeCell ref="D4:D5"/>
    <mergeCell ref="E4:E5"/>
    <mergeCell ref="F4:F5"/>
    <mergeCell ref="G4:G5"/>
    <mergeCell ref="H4:H5"/>
    <mergeCell ref="I4:I5"/>
    <mergeCell ref="J4:J5"/>
    <mergeCell ref="K4:K5"/>
    <mergeCell ref="L4:L5"/>
    <mergeCell ref="M4:M5"/>
    <mergeCell ref="O4:O5"/>
    <mergeCell ref="P4:R4"/>
    <mergeCell ref="S4:T4"/>
    <mergeCell ref="U6:W26"/>
    <mergeCell ref="P102:R116"/>
    <mergeCell ref="Q196:R196"/>
    <mergeCell ref="B197:C197"/>
    <mergeCell ref="D197:L197"/>
    <mergeCell ref="M197:P197"/>
    <mergeCell ref="Q197:R197"/>
    <mergeCell ref="B196:C196"/>
    <mergeCell ref="D196:E196"/>
    <mergeCell ref="I196:J196"/>
    <mergeCell ref="K196:L196"/>
    <mergeCell ref="M196:P196"/>
    <mergeCell ref="Q198:R198"/>
    <mergeCell ref="B199:C199"/>
    <mergeCell ref="D199:E199"/>
    <mergeCell ref="I199:J199"/>
    <mergeCell ref="K199:L199"/>
    <mergeCell ref="M199:P199"/>
    <mergeCell ref="Q199:R199"/>
    <mergeCell ref="B198:C198"/>
    <mergeCell ref="D198:E198"/>
    <mergeCell ref="I198:J198"/>
    <mergeCell ref="K198:L198"/>
    <mergeCell ref="M198:P198"/>
    <mergeCell ref="A209:Y209"/>
    <mergeCell ref="A211:Y211"/>
    <mergeCell ref="A212:Y212"/>
    <mergeCell ref="B200:C200"/>
    <mergeCell ref="D200:E200"/>
    <mergeCell ref="I200:J200"/>
    <mergeCell ref="K200:L200"/>
    <mergeCell ref="M200:P200"/>
    <mergeCell ref="Q200:R20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E4A57698B8B734590FC065322163938" ma:contentTypeVersion="1" ma:contentTypeDescription="Yeni belge oluşturun." ma:contentTypeScope="" ma:versionID="6d82e20b5477a066eaad2d74c95ce83c">
  <xsd:schema xmlns:xsd="http://www.w3.org/2001/XMLSchema" xmlns:xs="http://www.w3.org/2001/XMLSchema" xmlns:p="http://schemas.microsoft.com/office/2006/metadata/properties" xmlns:ns1="http://schemas.microsoft.com/sharepoint/v3" targetNamespace="http://schemas.microsoft.com/office/2006/metadata/properties" ma:root="true" ma:fieldsID="c4fe289ee47d198ddf544cd0dfca7c2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44DD4DA-70EF-41B9-B6B3-ECE8353F9D2C}"/>
</file>

<file path=customXml/itemProps2.xml><?xml version="1.0" encoding="utf-8"?>
<ds:datastoreItem xmlns:ds="http://schemas.openxmlformats.org/officeDocument/2006/customXml" ds:itemID="{EF9B6B99-0943-4683-8D75-98CF0E908757}"/>
</file>

<file path=customXml/itemProps3.xml><?xml version="1.0" encoding="utf-8"?>
<ds:datastoreItem xmlns:ds="http://schemas.openxmlformats.org/officeDocument/2006/customXml" ds:itemID="{721C28F1-49AF-451B-9943-30FF983AF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Sezai ARTAR</dc:creator>
  <cp:lastModifiedBy>Sezai ARTAR</cp:lastModifiedBy>
  <dcterms:created xsi:type="dcterms:W3CDTF">2024-07-26T07:14:50Z</dcterms:created>
  <dcterms:modified xsi:type="dcterms:W3CDTF">2024-07-26T07:41:05Z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0x0101000E4A57698B8B734590FC065322163938</vt:lpwstr>
  </property>
</Properties>
</file>